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Sheet2!$A$3:$S$6</definedName>
    <definedName name="_xlnm.Print_Area" localSheetId="0">Sheet2!$A$2:$S$96</definedName>
  </definedNames>
  <calcPr calcId="144525"/>
</workbook>
</file>

<file path=xl/sharedStrings.xml><?xml version="1.0" encoding="utf-8"?>
<sst xmlns="http://schemas.openxmlformats.org/spreadsheetml/2006/main" count="313" uniqueCount="142">
  <si>
    <t>平货箱及纯电动皮卡冲压模具开发清单</t>
  </si>
  <si>
    <t>序号</t>
  </si>
  <si>
    <t>件号</t>
  </si>
  <si>
    <t>名称</t>
  </si>
  <si>
    <t>示意图</t>
  </si>
  <si>
    <t>单车用量</t>
  </si>
  <si>
    <t>料厚</t>
  </si>
  <si>
    <t>材料</t>
  </si>
  <si>
    <t>制件方式</t>
  </si>
  <si>
    <t>零件尺寸</t>
  </si>
  <si>
    <t>工序号</t>
  </si>
  <si>
    <t>工序内容</t>
  </si>
  <si>
    <t>模具数</t>
  </si>
  <si>
    <t>模具尺寸预估</t>
  </si>
  <si>
    <t>模具重量预估/T</t>
  </si>
  <si>
    <t>模具类型</t>
  </si>
  <si>
    <t>长</t>
  </si>
  <si>
    <t>宽</t>
  </si>
  <si>
    <t>高</t>
  </si>
  <si>
    <t>UZ163150001601</t>
  </si>
  <si>
    <t>货箱前横梁（平货箱,大双）</t>
  </si>
  <si>
    <t>HC340LAD+Z-50/50-Q/BQB420</t>
  </si>
  <si>
    <t>新开模具</t>
  </si>
  <si>
    <t>OP10</t>
  </si>
  <si>
    <t>FO</t>
  </si>
  <si>
    <t>铸造模</t>
  </si>
  <si>
    <t>OP20</t>
  </si>
  <si>
    <t>CFL+RST</t>
  </si>
  <si>
    <t>OP30</t>
  </si>
  <si>
    <t>TR+PI</t>
  </si>
  <si>
    <t>UZ163150001604</t>
  </si>
  <si>
    <t>左侧货箱前横梁连接件（平货箱,大双）</t>
  </si>
  <si>
    <t>DR</t>
  </si>
  <si>
    <t>TR+PI+RST</t>
  </si>
  <si>
    <t>UZ163150001606</t>
  </si>
  <si>
    <t>左侧货箱前横梁连接件加强件（平货箱,大双）</t>
  </si>
  <si>
    <t>B510L</t>
  </si>
  <si>
    <t>BL+PI(左右共用)</t>
  </si>
  <si>
    <t>钢板模</t>
  </si>
  <si>
    <t>UZ163150001612</t>
  </si>
  <si>
    <t>右侧货箱前横梁连接件加强件（平货箱,大双）</t>
  </si>
  <si>
    <t>FL+FO（左右双槽）</t>
  </si>
  <si>
    <t>UZ163150001608</t>
  </si>
  <si>
    <t>右侧货箱前横梁连接件（平货箱,大双）</t>
  </si>
  <si>
    <t>UZ163150001609</t>
  </si>
  <si>
    <t>货箱前横梁总成后滑橇支架左</t>
  </si>
  <si>
    <t>DC01-1.5-QBQ403</t>
  </si>
  <si>
    <t>BL+PI（左右共用）</t>
  </si>
  <si>
    <t>UZ163150001610</t>
  </si>
  <si>
    <t>货箱前横梁总成后滑橇支架右</t>
  </si>
  <si>
    <t>FL（左右双槽）</t>
  </si>
  <si>
    <t>BUR+RST（左右双槽）</t>
  </si>
  <si>
    <t>UZ163150000345</t>
  </si>
  <si>
    <t>第二横梁加强支架</t>
  </si>
  <si>
    <t>HC340LA</t>
  </si>
  <si>
    <t>UZ163150000336</t>
  </si>
  <si>
    <t>第三横梁底盘连接件</t>
  </si>
  <si>
    <t>钢板1.5-Q/BQB 401/HC340LA-Q/BQB 419</t>
  </si>
  <si>
    <t>UZ163150000338</t>
  </si>
  <si>
    <t>第三横梁底盘连接件加强件</t>
  </si>
  <si>
    <t>HC340LA-2.0-Q/BQB419</t>
  </si>
  <si>
    <t>BL+PI</t>
  </si>
  <si>
    <t>FL</t>
  </si>
  <si>
    <t>UZ163150000468</t>
  </si>
  <si>
    <t>货箱后悬置支架一</t>
  </si>
  <si>
    <t>UZ163150000469</t>
  </si>
  <si>
    <t>货箱后悬置支架二</t>
  </si>
  <si>
    <t>FO（左右双槽）</t>
  </si>
  <si>
    <t>PI（左右双槽）</t>
  </si>
  <si>
    <t>UZ163150196751</t>
  </si>
  <si>
    <t>货箱左铰链安装板</t>
  </si>
  <si>
    <t>HC260LAD+Z
140/140 O-Q/BQB420</t>
  </si>
  <si>
    <t>UZ163150196105</t>
  </si>
  <si>
    <t>货箱右铰链安装板</t>
  </si>
  <si>
    <t>HC260LAD+Z140/140 O-Q/BQB420</t>
  </si>
  <si>
    <t>FL+RST（左右双槽）</t>
  </si>
  <si>
    <t>CPI（左右双槽）</t>
  </si>
  <si>
    <t>UZ163150000464</t>
  </si>
  <si>
    <t>货箱边板内板左</t>
  </si>
  <si>
    <t>DC06-0.8-QBQ403</t>
  </si>
  <si>
    <t>UZ163150001365</t>
  </si>
  <si>
    <t>货箱边板内板右</t>
  </si>
  <si>
    <t>TR+CTR+PI+CPI</t>
  </si>
  <si>
    <t>TR+CTR</t>
  </si>
  <si>
    <t>FL+CFL</t>
  </si>
  <si>
    <t>CPI+FL</t>
  </si>
  <si>
    <t>UZ163150001283</t>
  </si>
  <si>
    <t>左后立柱</t>
  </si>
  <si>
    <t>HC260LAD+Z
50/50 O-Q/BQB420</t>
  </si>
  <si>
    <t>UZ163150001132</t>
  </si>
  <si>
    <t>右后立柱</t>
  </si>
  <si>
    <t>HC260LAD+Z50/50 O-Q/BQB420</t>
  </si>
  <si>
    <t>RST+CRST+FL</t>
  </si>
  <si>
    <t>TR+CTR+PI+CPI+SEP</t>
  </si>
  <si>
    <t>UZ163150001291</t>
  </si>
  <si>
    <t>货箱后横梁左段</t>
  </si>
  <si>
    <t>DC51D+Z-1.6-QBQ403</t>
  </si>
  <si>
    <t>BL+PI（左右件共用）</t>
  </si>
  <si>
    <t>UZ163150001140</t>
  </si>
  <si>
    <t>货箱后横梁右段</t>
  </si>
  <si>
    <t>FL（左右合模）</t>
  </si>
  <si>
    <t>UZ163150001357</t>
  </si>
  <si>
    <t>前横梁与内板边板连接板</t>
  </si>
  <si>
    <t>DC01-1.4-QBQ403</t>
  </si>
  <si>
    <t>新开切边模和冲孔模</t>
  </si>
  <si>
    <t>UZ163150630198</t>
  </si>
  <si>
    <t>防溅垫支架</t>
  </si>
  <si>
    <t>DC51D+Z-1.0-QBQ403</t>
  </si>
  <si>
    <t>FL+FO</t>
  </si>
  <si>
    <t>UZ163150001016</t>
  </si>
  <si>
    <t>货箱后门内板</t>
  </si>
  <si>
    <t>钢板0.8-DC53D+Z-50/50-Q/BQB 420</t>
  </si>
  <si>
    <t>TR+PI+CTR</t>
  </si>
  <si>
    <t>FL+RE</t>
  </si>
  <si>
    <t>PI+C/PI</t>
  </si>
  <si>
    <t>UZ163150001019</t>
  </si>
  <si>
    <t>后牌照灯安装板</t>
  </si>
  <si>
    <t>DC01-0.8-QBQ403</t>
  </si>
  <si>
    <t>PI</t>
  </si>
  <si>
    <t>UZ163150001017</t>
  </si>
  <si>
    <t>货箱后门内板左加强板</t>
  </si>
  <si>
    <t>UZ163150001018</t>
  </si>
  <si>
    <t>货箱后门内板右加强板</t>
  </si>
  <si>
    <t>CPI+CTR</t>
  </si>
  <si>
    <t>CTR+CPI+RST</t>
  </si>
  <si>
    <t>TR+CTR+CPI+SEP</t>
  </si>
  <si>
    <t>UZ163150001063</t>
  </si>
  <si>
    <t>横梁连接板</t>
  </si>
  <si>
    <t>DC01-1.6-QBQ403</t>
  </si>
  <si>
    <t>FL+RST</t>
  </si>
  <si>
    <t>PI+RST</t>
  </si>
  <si>
    <t>UZ163150001064</t>
  </si>
  <si>
    <t>横梁连接板2</t>
  </si>
  <si>
    <t>UZ163150001065</t>
  </si>
  <si>
    <t>货箱内板连接支架</t>
  </si>
  <si>
    <t>UZ163150000699</t>
  </si>
  <si>
    <t>油箱门安装板</t>
  </si>
  <si>
    <t>RST</t>
  </si>
  <si>
    <t>UZ163150000697</t>
  </si>
  <si>
    <t>防溅垫支架二</t>
  </si>
  <si>
    <t>DC51D+Z-1.2-QBQ403</t>
  </si>
  <si>
    <t>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</si>
</sst>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color rgb="FF006100"/>
      <name val="新細明體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177" fontId="1" fillId="0" borderId="1" xfId="51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34193</xdr:colOff>
      <xdr:row>3</xdr:row>
      <xdr:rowOff>195385</xdr:rowOff>
    </xdr:from>
    <xdr:to>
      <xdr:col>3</xdr:col>
      <xdr:colOff>2041770</xdr:colOff>
      <xdr:row>3</xdr:row>
      <xdr:rowOff>545759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335" y="1311275"/>
          <a:ext cx="200787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478694</xdr:colOff>
      <xdr:row>7</xdr:row>
      <xdr:rowOff>87922</xdr:rowOff>
    </xdr:from>
    <xdr:to>
      <xdr:col>3</xdr:col>
      <xdr:colOff>1362808</xdr:colOff>
      <xdr:row>7</xdr:row>
      <xdr:rowOff>749747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9835" y="4305300"/>
          <a:ext cx="884555" cy="66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429846</xdr:colOff>
      <xdr:row>15</xdr:row>
      <xdr:rowOff>63500</xdr:rowOff>
    </xdr:from>
    <xdr:to>
      <xdr:col>3</xdr:col>
      <xdr:colOff>1395953</xdr:colOff>
      <xdr:row>15</xdr:row>
      <xdr:rowOff>753208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0940" y="10483850"/>
          <a:ext cx="966470" cy="6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605693</xdr:colOff>
      <xdr:row>19</xdr:row>
      <xdr:rowOff>122115</xdr:rowOff>
    </xdr:from>
    <xdr:to>
      <xdr:col>3</xdr:col>
      <xdr:colOff>1089271</xdr:colOff>
      <xdr:row>19</xdr:row>
      <xdr:rowOff>655026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6835" y="13643610"/>
          <a:ext cx="483870" cy="532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395655</xdr:colOff>
      <xdr:row>23</xdr:row>
      <xdr:rowOff>54626</xdr:rowOff>
    </xdr:from>
    <xdr:to>
      <xdr:col>3</xdr:col>
      <xdr:colOff>1680308</xdr:colOff>
      <xdr:row>23</xdr:row>
      <xdr:rowOff>752229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16677640"/>
          <a:ext cx="1284605" cy="69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376116</xdr:colOff>
      <xdr:row>27</xdr:row>
      <xdr:rowOff>34192</xdr:rowOff>
    </xdr:from>
    <xdr:to>
      <xdr:col>3</xdr:col>
      <xdr:colOff>1519116</xdr:colOff>
      <xdr:row>27</xdr:row>
      <xdr:rowOff>722738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0" y="19758025"/>
          <a:ext cx="1143000" cy="68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483577</xdr:colOff>
      <xdr:row>31</xdr:row>
      <xdr:rowOff>107462</xdr:rowOff>
    </xdr:from>
    <xdr:to>
      <xdr:col>3</xdr:col>
      <xdr:colOff>1422814</xdr:colOff>
      <xdr:row>31</xdr:row>
      <xdr:rowOff>698500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915" y="22933025"/>
          <a:ext cx="939165" cy="591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527541</xdr:colOff>
      <xdr:row>35</xdr:row>
      <xdr:rowOff>27176</xdr:rowOff>
    </xdr:from>
    <xdr:to>
      <xdr:col>3</xdr:col>
      <xdr:colOff>1295871</xdr:colOff>
      <xdr:row>35</xdr:row>
      <xdr:rowOff>669192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30" y="25953720"/>
          <a:ext cx="768350" cy="64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136769</xdr:colOff>
      <xdr:row>39</xdr:row>
      <xdr:rowOff>205154</xdr:rowOff>
    </xdr:from>
    <xdr:to>
      <xdr:col>3</xdr:col>
      <xdr:colOff>1934308</xdr:colOff>
      <xdr:row>39</xdr:row>
      <xdr:rowOff>618062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9233495"/>
          <a:ext cx="1797685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288194</xdr:colOff>
      <xdr:row>43</xdr:row>
      <xdr:rowOff>78154</xdr:rowOff>
    </xdr:from>
    <xdr:to>
      <xdr:col>3</xdr:col>
      <xdr:colOff>1820032</xdr:colOff>
      <xdr:row>43</xdr:row>
      <xdr:rowOff>688730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335" y="32207835"/>
          <a:ext cx="1532255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356577</xdr:colOff>
      <xdr:row>48</xdr:row>
      <xdr:rowOff>92502</xdr:rowOff>
    </xdr:from>
    <xdr:to>
      <xdr:col>3</xdr:col>
      <xdr:colOff>1651000</xdr:colOff>
      <xdr:row>48</xdr:row>
      <xdr:rowOff>702407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36098480"/>
          <a:ext cx="1294765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630117</xdr:colOff>
      <xdr:row>52</xdr:row>
      <xdr:rowOff>42849</xdr:rowOff>
    </xdr:from>
    <xdr:to>
      <xdr:col>3</xdr:col>
      <xdr:colOff>1455617</xdr:colOff>
      <xdr:row>52</xdr:row>
      <xdr:rowOff>681403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39150290"/>
          <a:ext cx="825500" cy="63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424961</xdr:colOff>
      <xdr:row>56</xdr:row>
      <xdr:rowOff>92807</xdr:rowOff>
    </xdr:from>
    <xdr:to>
      <xdr:col>3</xdr:col>
      <xdr:colOff>1665654</xdr:colOff>
      <xdr:row>56</xdr:row>
      <xdr:rowOff>659206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6495" y="42301795"/>
          <a:ext cx="1240790" cy="56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429846</xdr:colOff>
      <xdr:row>60</xdr:row>
      <xdr:rowOff>91402</xdr:rowOff>
    </xdr:from>
    <xdr:to>
      <xdr:col>3</xdr:col>
      <xdr:colOff>1597269</xdr:colOff>
      <xdr:row>60</xdr:row>
      <xdr:rowOff>681891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0940" y="45401230"/>
          <a:ext cx="116776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439615</xdr:colOff>
      <xdr:row>64</xdr:row>
      <xdr:rowOff>107461</xdr:rowOff>
    </xdr:from>
    <xdr:to>
      <xdr:col>3</xdr:col>
      <xdr:colOff>1632415</xdr:colOff>
      <xdr:row>64</xdr:row>
      <xdr:rowOff>644769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1100" y="48519080"/>
          <a:ext cx="1192530" cy="537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434731</xdr:colOff>
      <xdr:row>68</xdr:row>
      <xdr:rowOff>175710</xdr:rowOff>
    </xdr:from>
    <xdr:to>
      <xdr:col>3</xdr:col>
      <xdr:colOff>1748692</xdr:colOff>
      <xdr:row>68</xdr:row>
      <xdr:rowOff>566518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6020" y="51688365"/>
          <a:ext cx="1313815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151423</xdr:colOff>
      <xdr:row>72</xdr:row>
      <xdr:rowOff>166077</xdr:rowOff>
    </xdr:from>
    <xdr:to>
      <xdr:col>3</xdr:col>
      <xdr:colOff>1905000</xdr:colOff>
      <xdr:row>72</xdr:row>
      <xdr:rowOff>619521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2810" y="54780180"/>
          <a:ext cx="1753870" cy="453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141654</xdr:colOff>
      <xdr:row>73</xdr:row>
      <xdr:rowOff>97693</xdr:rowOff>
    </xdr:from>
    <xdr:to>
      <xdr:col>3</xdr:col>
      <xdr:colOff>1932401</xdr:colOff>
      <xdr:row>73</xdr:row>
      <xdr:rowOff>605694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3285" y="55486935"/>
          <a:ext cx="17907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3</xdr:col>
      <xdr:colOff>914400</xdr:colOff>
      <xdr:row>76</xdr:row>
      <xdr:rowOff>387350</xdr:rowOff>
    </xdr:to>
    <xdr:pic>
      <xdr:nvPicPr>
        <xdr:cNvPr id="38" name="图片 37"/>
        <xdr:cNvPicPr>
          <a:picLocks noChangeAspect="1"/>
        </xdr:cNvPicPr>
      </xdr:nvPicPr>
      <xdr:blipFill>
        <a:stretch>
          <a:fillRect/>
        </a:stretch>
      </xdr:blipFill>
      <xdr:spPr>
        <a:xfrm>
          <a:off x="4551680" y="57715785"/>
          <a:ext cx="91440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3</xdr:col>
      <xdr:colOff>914400</xdr:colOff>
      <xdr:row>76</xdr:row>
      <xdr:rowOff>387350</xdr:rowOff>
    </xdr:to>
    <xdr:pic>
      <xdr:nvPicPr>
        <xdr:cNvPr id="39" name="图片 38"/>
        <xdr:cNvPicPr>
          <a:picLocks noChangeAspect="1"/>
        </xdr:cNvPicPr>
      </xdr:nvPicPr>
      <xdr:blipFill>
        <a:stretch>
          <a:fillRect/>
        </a:stretch>
      </xdr:blipFill>
      <xdr:spPr>
        <a:xfrm>
          <a:off x="4551680" y="57715785"/>
          <a:ext cx="91440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3</xdr:col>
      <xdr:colOff>914400</xdr:colOff>
      <xdr:row>76</xdr:row>
      <xdr:rowOff>387350</xdr:rowOff>
    </xdr:to>
    <xdr:pic>
      <xdr:nvPicPr>
        <xdr:cNvPr id="40" name="图片 39"/>
        <xdr:cNvPicPr>
          <a:picLocks noChangeAspect="1"/>
        </xdr:cNvPicPr>
      </xdr:nvPicPr>
      <xdr:blipFill>
        <a:stretch>
          <a:fillRect/>
        </a:stretch>
      </xdr:blipFill>
      <xdr:spPr>
        <a:xfrm>
          <a:off x="4551680" y="57715785"/>
          <a:ext cx="91440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348615</xdr:colOff>
      <xdr:row>76</xdr:row>
      <xdr:rowOff>26670</xdr:rowOff>
    </xdr:from>
    <xdr:to>
      <xdr:col>3</xdr:col>
      <xdr:colOff>1547495</xdr:colOff>
      <xdr:row>76</xdr:row>
      <xdr:rowOff>711835</xdr:rowOff>
    </xdr:to>
    <xdr:pic>
      <xdr:nvPicPr>
        <xdr:cNvPr id="41" name="图片 4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900295" y="57742455"/>
          <a:ext cx="119888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281305</xdr:colOff>
      <xdr:row>11</xdr:row>
      <xdr:rowOff>64770</xdr:rowOff>
    </xdr:from>
    <xdr:to>
      <xdr:col>3</xdr:col>
      <xdr:colOff>1150620</xdr:colOff>
      <xdr:row>11</xdr:row>
      <xdr:rowOff>678180</xdr:rowOff>
    </xdr:to>
    <xdr:pic>
      <xdr:nvPicPr>
        <xdr:cNvPr id="42" name="图片 4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832985" y="7383780"/>
          <a:ext cx="86931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535305</xdr:colOff>
      <xdr:row>53</xdr:row>
      <xdr:rowOff>12065</xdr:rowOff>
    </xdr:from>
    <xdr:to>
      <xdr:col>3</xdr:col>
      <xdr:colOff>1360805</xdr:colOff>
      <xdr:row>53</xdr:row>
      <xdr:rowOff>650875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6985" y="39895145"/>
          <a:ext cx="825500" cy="63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273685</xdr:colOff>
      <xdr:row>80</xdr:row>
      <xdr:rowOff>33020</xdr:rowOff>
    </xdr:from>
    <xdr:to>
      <xdr:col>3</xdr:col>
      <xdr:colOff>1349375</xdr:colOff>
      <xdr:row>80</xdr:row>
      <xdr:rowOff>773430</xdr:rowOff>
    </xdr:to>
    <xdr:pic>
      <xdr:nvPicPr>
        <xdr:cNvPr id="50" name="图片 4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825365" y="60850145"/>
          <a:ext cx="107569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415192</xdr:colOff>
      <xdr:row>12</xdr:row>
      <xdr:rowOff>78974</xdr:rowOff>
    </xdr:from>
    <xdr:to>
      <xdr:col>3</xdr:col>
      <xdr:colOff>1318846</xdr:colOff>
      <xdr:row>12</xdr:row>
      <xdr:rowOff>751253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6335" y="8173085"/>
          <a:ext cx="903605" cy="67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625231</xdr:colOff>
      <xdr:row>20</xdr:row>
      <xdr:rowOff>83194</xdr:rowOff>
    </xdr:from>
    <xdr:to>
      <xdr:col>3</xdr:col>
      <xdr:colOff>1113692</xdr:colOff>
      <xdr:row>20</xdr:row>
      <xdr:rowOff>670657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6520" y="14380210"/>
          <a:ext cx="488315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630116</xdr:colOff>
      <xdr:row>36</xdr:row>
      <xdr:rowOff>35557</xdr:rowOff>
    </xdr:from>
    <xdr:to>
      <xdr:col>3</xdr:col>
      <xdr:colOff>1362809</xdr:colOff>
      <xdr:row>36</xdr:row>
      <xdr:rowOff>713153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6737310"/>
          <a:ext cx="73279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83039</xdr:colOff>
      <xdr:row>40</xdr:row>
      <xdr:rowOff>175226</xdr:rowOff>
    </xdr:from>
    <xdr:to>
      <xdr:col>3</xdr:col>
      <xdr:colOff>1983155</xdr:colOff>
      <xdr:row>40</xdr:row>
      <xdr:rowOff>610732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9978350"/>
          <a:ext cx="1900555" cy="435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297962</xdr:colOff>
      <xdr:row>44</xdr:row>
      <xdr:rowOff>58616</xdr:rowOff>
    </xdr:from>
    <xdr:to>
      <xdr:col>3</xdr:col>
      <xdr:colOff>1816659</xdr:colOff>
      <xdr:row>44</xdr:row>
      <xdr:rowOff>659423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9495" y="32963485"/>
          <a:ext cx="1518285" cy="600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307731</xdr:colOff>
      <xdr:row>49</xdr:row>
      <xdr:rowOff>60735</xdr:rowOff>
    </xdr:from>
    <xdr:to>
      <xdr:col>3</xdr:col>
      <xdr:colOff>1611924</xdr:colOff>
      <xdr:row>49</xdr:row>
      <xdr:rowOff>710223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020" y="36842065"/>
          <a:ext cx="130429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213995</xdr:colOff>
      <xdr:row>84</xdr:row>
      <xdr:rowOff>64770</xdr:rowOff>
    </xdr:from>
    <xdr:to>
      <xdr:col>3</xdr:col>
      <xdr:colOff>1155065</xdr:colOff>
      <xdr:row>84</xdr:row>
      <xdr:rowOff>703580</xdr:rowOff>
    </xdr:to>
    <xdr:pic>
      <xdr:nvPicPr>
        <xdr:cNvPr id="7" name="图片 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765675" y="63983235"/>
          <a:ext cx="94107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318135</xdr:colOff>
      <xdr:row>88</xdr:row>
      <xdr:rowOff>34925</xdr:rowOff>
    </xdr:from>
    <xdr:to>
      <xdr:col>3</xdr:col>
      <xdr:colOff>1451610</xdr:colOff>
      <xdr:row>88</xdr:row>
      <xdr:rowOff>749300</xdr:rowOff>
    </xdr:to>
    <xdr:pic>
      <xdr:nvPicPr>
        <xdr:cNvPr id="9" name="图片 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869815" y="67054730"/>
          <a:ext cx="11334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533400</xdr:colOff>
      <xdr:row>92</xdr:row>
      <xdr:rowOff>45721</xdr:rowOff>
    </xdr:from>
    <xdr:to>
      <xdr:col>3</xdr:col>
      <xdr:colOff>1415627</xdr:colOff>
      <xdr:row>92</xdr:row>
      <xdr:rowOff>701041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5080" y="70166865"/>
          <a:ext cx="882015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6"/>
  <sheetViews>
    <sheetView tabSelected="1" zoomScale="75" zoomScaleNormal="75" zoomScaleSheetLayoutView="130" workbookViewId="0">
      <selection activeCell="B2" sqref="B2:B3"/>
    </sheetView>
  </sheetViews>
  <sheetFormatPr defaultColWidth="8.66666666666667" defaultRowHeight="14.25"/>
  <cols>
    <col min="1" max="1" width="5.44166666666667" style="1" customWidth="1"/>
    <col min="2" max="2" width="16.6666666666667" style="1" customWidth="1"/>
    <col min="3" max="3" width="37.625" style="1" customWidth="1"/>
    <col min="4" max="4" width="27.8833333333333" style="1" customWidth="1"/>
    <col min="5" max="5" width="9.875" style="1" customWidth="1"/>
    <col min="6" max="6" width="5.625" style="1" customWidth="1"/>
    <col min="7" max="7" width="39.375" style="1" customWidth="1"/>
    <col min="8" max="8" width="20.8833333333333" style="1" customWidth="1"/>
    <col min="9" max="10" width="8.66666666666667" style="1"/>
    <col min="11" max="11" width="8.21666666666667" style="1" customWidth="1"/>
    <col min="12" max="12" width="10.2166666666667" style="1" customWidth="1"/>
    <col min="13" max="13" width="21.2166666666667" style="1" customWidth="1"/>
    <col min="14" max="17" width="8.66666666666667" style="1"/>
    <col min="18" max="18" width="20.5583333333333" style="1" customWidth="1"/>
    <col min="19" max="19" width="12.2166666666667" style="1" customWidth="1"/>
    <col min="20" max="16384" width="8.66666666666667" style="1"/>
  </cols>
  <sheetData>
    <row r="1" ht="3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5.95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  <c r="K2" s="3"/>
      <c r="L2" s="3" t="s">
        <v>10</v>
      </c>
      <c r="M2" s="3" t="s">
        <v>11</v>
      </c>
      <c r="N2" s="3" t="s">
        <v>12</v>
      </c>
      <c r="O2" s="3" t="s">
        <v>13</v>
      </c>
      <c r="P2" s="3"/>
      <c r="Q2" s="3"/>
      <c r="R2" s="3" t="s">
        <v>14</v>
      </c>
      <c r="S2" s="3" t="s">
        <v>15</v>
      </c>
    </row>
    <row r="3" ht="25.95" customHeight="1" spans="1:19">
      <c r="A3" s="3"/>
      <c r="B3" s="3"/>
      <c r="C3" s="3"/>
      <c r="D3" s="3"/>
      <c r="E3" s="3"/>
      <c r="F3" s="3"/>
      <c r="G3" s="3"/>
      <c r="H3" s="3"/>
      <c r="I3" s="3" t="s">
        <v>16</v>
      </c>
      <c r="J3" s="3" t="s">
        <v>17</v>
      </c>
      <c r="K3" s="3" t="s">
        <v>18</v>
      </c>
      <c r="L3" s="3"/>
      <c r="M3" s="3"/>
      <c r="N3" s="3"/>
      <c r="O3" s="3"/>
      <c r="P3" s="3"/>
      <c r="Q3" s="3"/>
      <c r="R3" s="3"/>
      <c r="S3" s="3"/>
    </row>
    <row r="4" ht="61.05" customHeight="1" spans="1:19">
      <c r="A4" s="4">
        <v>1</v>
      </c>
      <c r="B4" s="5" t="s">
        <v>19</v>
      </c>
      <c r="C4" s="6" t="s">
        <v>20</v>
      </c>
      <c r="D4" s="6"/>
      <c r="E4" s="7">
        <v>1</v>
      </c>
      <c r="F4" s="8">
        <v>1.5</v>
      </c>
      <c r="G4" s="9" t="s">
        <v>21</v>
      </c>
      <c r="H4" s="5" t="s">
        <v>22</v>
      </c>
      <c r="I4" s="20">
        <v>1428</v>
      </c>
      <c r="J4" s="20">
        <v>154</v>
      </c>
      <c r="K4" s="20">
        <v>37</v>
      </c>
      <c r="L4" s="20" t="s">
        <v>23</v>
      </c>
      <c r="M4" s="20" t="s">
        <v>24</v>
      </c>
      <c r="N4" s="20">
        <v>1</v>
      </c>
      <c r="O4" s="20">
        <v>2200</v>
      </c>
      <c r="P4" s="20">
        <v>850</v>
      </c>
      <c r="Q4" s="20">
        <v>700</v>
      </c>
      <c r="R4" s="21">
        <f>O4*P4*Q4*7.8*0.4/1000000000</f>
        <v>4.08408</v>
      </c>
      <c r="S4" s="20" t="s">
        <v>25</v>
      </c>
    </row>
    <row r="5" ht="61.05" customHeight="1" spans="1:19">
      <c r="A5" s="4"/>
      <c r="B5" s="5"/>
      <c r="C5" s="6"/>
      <c r="D5" s="6"/>
      <c r="E5" s="7"/>
      <c r="F5" s="8"/>
      <c r="G5" s="9"/>
      <c r="H5" s="5"/>
      <c r="I5" s="20"/>
      <c r="J5" s="20"/>
      <c r="K5" s="20"/>
      <c r="L5" s="20" t="s">
        <v>26</v>
      </c>
      <c r="M5" s="20" t="s">
        <v>27</v>
      </c>
      <c r="N5" s="20">
        <v>1</v>
      </c>
      <c r="O5" s="20">
        <v>2200</v>
      </c>
      <c r="P5" s="20">
        <v>850</v>
      </c>
      <c r="Q5" s="20">
        <v>700</v>
      </c>
      <c r="R5" s="21">
        <f>O5*P5*Q5*7.8*0.4/1000000000</f>
        <v>4.08408</v>
      </c>
      <c r="S5" s="20" t="s">
        <v>25</v>
      </c>
    </row>
    <row r="6" ht="61.05" customHeight="1" spans="1:19">
      <c r="A6" s="4"/>
      <c r="B6" s="5"/>
      <c r="C6" s="6"/>
      <c r="D6" s="6"/>
      <c r="E6" s="7"/>
      <c r="F6" s="8"/>
      <c r="G6" s="9"/>
      <c r="H6" s="5"/>
      <c r="I6" s="20"/>
      <c r="J6" s="20"/>
      <c r="K6" s="20"/>
      <c r="L6" s="20" t="s">
        <v>28</v>
      </c>
      <c r="M6" s="20" t="s">
        <v>29</v>
      </c>
      <c r="N6" s="20">
        <v>1</v>
      </c>
      <c r="O6" s="20">
        <v>2200</v>
      </c>
      <c r="P6" s="20">
        <v>850</v>
      </c>
      <c r="Q6" s="20">
        <v>700</v>
      </c>
      <c r="R6" s="21">
        <f>O6*P6*Q6*7.8*0.4/1000000000</f>
        <v>4.08408</v>
      </c>
      <c r="S6" s="20" t="s">
        <v>25</v>
      </c>
    </row>
    <row r="7" ht="61.05" customHeight="1" spans="1:19">
      <c r="A7" s="4"/>
      <c r="B7" s="5"/>
      <c r="C7" s="6"/>
      <c r="D7" s="6"/>
      <c r="E7" s="7"/>
      <c r="F7" s="8"/>
      <c r="G7" s="9"/>
      <c r="H7" s="5"/>
      <c r="I7" s="20"/>
      <c r="J7" s="20"/>
      <c r="K7" s="20"/>
      <c r="L7" s="20"/>
      <c r="M7" s="20"/>
      <c r="N7" s="20"/>
      <c r="O7" s="20"/>
      <c r="P7" s="20"/>
      <c r="Q7" s="20"/>
      <c r="R7" s="21"/>
      <c r="S7" s="20"/>
    </row>
    <row r="8" ht="61.05" customHeight="1" spans="1:19">
      <c r="A8" s="4">
        <v>2</v>
      </c>
      <c r="B8" s="5" t="s">
        <v>30</v>
      </c>
      <c r="C8" s="6" t="s">
        <v>31</v>
      </c>
      <c r="D8" s="6"/>
      <c r="E8" s="7">
        <v>1</v>
      </c>
      <c r="F8" s="10">
        <v>2</v>
      </c>
      <c r="G8" s="9" t="s">
        <v>21</v>
      </c>
      <c r="H8" s="5" t="s">
        <v>22</v>
      </c>
      <c r="I8" s="20">
        <v>231</v>
      </c>
      <c r="J8" s="20">
        <v>145</v>
      </c>
      <c r="K8" s="20">
        <v>75</v>
      </c>
      <c r="L8" s="20" t="s">
        <v>23</v>
      </c>
      <c r="M8" s="20" t="s">
        <v>32</v>
      </c>
      <c r="N8" s="20">
        <v>1</v>
      </c>
      <c r="O8" s="20">
        <v>1000</v>
      </c>
      <c r="P8" s="20">
        <v>850</v>
      </c>
      <c r="Q8" s="20">
        <v>600</v>
      </c>
      <c r="R8" s="21">
        <f>O8*P8*Q8*7.8*0.38/1000000000</f>
        <v>1.51164</v>
      </c>
      <c r="S8" s="20" t="s">
        <v>25</v>
      </c>
    </row>
    <row r="9" ht="61.05" customHeight="1" spans="1:19">
      <c r="A9" s="4"/>
      <c r="B9" s="5"/>
      <c r="C9" s="6"/>
      <c r="D9" s="6"/>
      <c r="E9" s="7"/>
      <c r="F9" s="10"/>
      <c r="G9" s="9"/>
      <c r="H9" s="5"/>
      <c r="I9" s="20"/>
      <c r="J9" s="20"/>
      <c r="K9" s="20"/>
      <c r="L9" s="20" t="s">
        <v>26</v>
      </c>
      <c r="M9" s="20" t="s">
        <v>29</v>
      </c>
      <c r="N9" s="20">
        <v>1</v>
      </c>
      <c r="O9" s="20">
        <v>1000</v>
      </c>
      <c r="P9" s="20">
        <v>800</v>
      </c>
      <c r="Q9" s="20">
        <v>600</v>
      </c>
      <c r="R9" s="21">
        <f>O9*P9*Q9*7.8*0.4/1000000000</f>
        <v>1.4976</v>
      </c>
      <c r="S9" s="20" t="s">
        <v>25</v>
      </c>
    </row>
    <row r="10" ht="61.05" customHeight="1" spans="1:19">
      <c r="A10" s="4"/>
      <c r="B10" s="5"/>
      <c r="C10" s="6"/>
      <c r="D10" s="6"/>
      <c r="E10" s="7"/>
      <c r="F10" s="10"/>
      <c r="G10" s="9"/>
      <c r="H10" s="5"/>
      <c r="I10" s="20"/>
      <c r="J10" s="20"/>
      <c r="K10" s="20"/>
      <c r="L10" s="20" t="s">
        <v>28</v>
      </c>
      <c r="M10" s="20" t="s">
        <v>33</v>
      </c>
      <c r="N10" s="20">
        <v>1</v>
      </c>
      <c r="O10" s="20">
        <v>1000</v>
      </c>
      <c r="P10" s="20">
        <v>800</v>
      </c>
      <c r="Q10" s="20">
        <v>600</v>
      </c>
      <c r="R10" s="21">
        <f>O10*P10*Q10*7.8*0.4/1000000000</f>
        <v>1.4976</v>
      </c>
      <c r="S10" s="20" t="s">
        <v>25</v>
      </c>
    </row>
    <row r="11" ht="61.05" customHeight="1" spans="1:19">
      <c r="A11" s="4"/>
      <c r="B11" s="5"/>
      <c r="C11" s="6"/>
      <c r="D11" s="6"/>
      <c r="E11" s="7"/>
      <c r="F11" s="10"/>
      <c r="G11" s="9"/>
      <c r="H11" s="5"/>
      <c r="I11" s="20"/>
      <c r="J11" s="20"/>
      <c r="K11" s="20"/>
      <c r="L11" s="20"/>
      <c r="M11" s="20"/>
      <c r="N11" s="20"/>
      <c r="O11" s="20"/>
      <c r="P11" s="20"/>
      <c r="Q11" s="20"/>
      <c r="R11" s="21"/>
      <c r="S11" s="20"/>
    </row>
    <row r="12" ht="61.05" customHeight="1" spans="1:19">
      <c r="A12" s="4">
        <v>3</v>
      </c>
      <c r="B12" s="5" t="s">
        <v>34</v>
      </c>
      <c r="C12" s="6" t="s">
        <v>35</v>
      </c>
      <c r="D12" s="6"/>
      <c r="E12" s="7">
        <v>1</v>
      </c>
      <c r="F12" s="10">
        <v>2.5</v>
      </c>
      <c r="G12" s="9" t="s">
        <v>36</v>
      </c>
      <c r="H12" s="5" t="s">
        <v>22</v>
      </c>
      <c r="I12" s="20">
        <v>122</v>
      </c>
      <c r="J12" s="20">
        <v>85</v>
      </c>
      <c r="K12" s="20">
        <v>38</v>
      </c>
      <c r="L12" s="20" t="s">
        <v>23</v>
      </c>
      <c r="M12" s="20" t="s">
        <v>37</v>
      </c>
      <c r="N12" s="20">
        <v>1</v>
      </c>
      <c r="O12" s="20">
        <v>550</v>
      </c>
      <c r="P12" s="20">
        <v>400</v>
      </c>
      <c r="Q12" s="20">
        <v>350</v>
      </c>
      <c r="R12" s="21">
        <f>O12*P12*Q12*7.8*0.65/1000000000</f>
        <v>0.39039</v>
      </c>
      <c r="S12" s="20" t="s">
        <v>38</v>
      </c>
    </row>
    <row r="13" ht="61.05" customHeight="1" spans="1:19">
      <c r="A13" s="4">
        <v>4</v>
      </c>
      <c r="B13" s="5" t="s">
        <v>39</v>
      </c>
      <c r="C13" s="6" t="s">
        <v>40</v>
      </c>
      <c r="D13" s="6"/>
      <c r="E13" s="7">
        <v>1</v>
      </c>
      <c r="F13" s="10">
        <v>2.5</v>
      </c>
      <c r="G13" s="9" t="s">
        <v>36</v>
      </c>
      <c r="H13" s="5" t="s">
        <v>22</v>
      </c>
      <c r="I13" s="20"/>
      <c r="J13" s="20"/>
      <c r="K13" s="20"/>
      <c r="L13" s="20" t="s">
        <v>26</v>
      </c>
      <c r="M13" s="20" t="s">
        <v>41</v>
      </c>
      <c r="N13" s="20">
        <v>1</v>
      </c>
      <c r="O13" s="20">
        <v>550</v>
      </c>
      <c r="P13" s="20">
        <v>400</v>
      </c>
      <c r="Q13" s="20">
        <v>350</v>
      </c>
      <c r="R13" s="21">
        <f>O13*P13*Q13*7.8*0.7/1000000000</f>
        <v>0.42042</v>
      </c>
      <c r="S13" s="20" t="s">
        <v>38</v>
      </c>
    </row>
    <row r="14" ht="61.05" customHeight="1" spans="1:19">
      <c r="A14" s="4"/>
      <c r="B14" s="5"/>
      <c r="C14" s="6"/>
      <c r="D14" s="6"/>
      <c r="E14" s="7"/>
      <c r="F14" s="10"/>
      <c r="G14" s="9"/>
      <c r="H14" s="5"/>
      <c r="I14" s="20"/>
      <c r="J14" s="20"/>
      <c r="K14" s="20"/>
      <c r="L14" s="20"/>
      <c r="M14" s="20"/>
      <c r="N14" s="20"/>
      <c r="O14" s="20"/>
      <c r="P14" s="20"/>
      <c r="Q14" s="20"/>
      <c r="R14" s="21"/>
      <c r="S14" s="20"/>
    </row>
    <row r="15" ht="61.05" customHeight="1" spans="1:19">
      <c r="A15" s="4"/>
      <c r="B15" s="5"/>
      <c r="C15" s="6"/>
      <c r="D15" s="6"/>
      <c r="E15" s="7"/>
      <c r="F15" s="10"/>
      <c r="G15" s="9"/>
      <c r="H15" s="5"/>
      <c r="I15" s="20"/>
      <c r="J15" s="20"/>
      <c r="K15" s="20"/>
      <c r="L15" s="20"/>
      <c r="M15" s="20"/>
      <c r="N15" s="20"/>
      <c r="O15" s="20"/>
      <c r="P15" s="20"/>
      <c r="Q15" s="20"/>
      <c r="R15" s="21"/>
      <c r="S15" s="20"/>
    </row>
    <row r="16" ht="61.05" customHeight="1" spans="1:19">
      <c r="A16" s="4">
        <v>5</v>
      </c>
      <c r="B16" s="5" t="s">
        <v>42</v>
      </c>
      <c r="C16" s="6" t="s">
        <v>43</v>
      </c>
      <c r="D16" s="6"/>
      <c r="E16" s="7">
        <v>1</v>
      </c>
      <c r="F16" s="10">
        <v>2</v>
      </c>
      <c r="G16" s="9" t="s">
        <v>21</v>
      </c>
      <c r="H16" s="5" t="s">
        <v>22</v>
      </c>
      <c r="I16" s="20">
        <v>204</v>
      </c>
      <c r="J16" s="20">
        <v>145</v>
      </c>
      <c r="K16" s="20">
        <v>75</v>
      </c>
      <c r="L16" s="20" t="s">
        <v>23</v>
      </c>
      <c r="M16" s="20" t="s">
        <v>32</v>
      </c>
      <c r="N16" s="20">
        <v>1</v>
      </c>
      <c r="O16" s="20">
        <v>1000</v>
      </c>
      <c r="P16" s="20">
        <v>850</v>
      </c>
      <c r="Q16" s="20">
        <v>600</v>
      </c>
      <c r="R16" s="21">
        <f>O16*P16*Q16*7.8*0.38/1000000000</f>
        <v>1.51164</v>
      </c>
      <c r="S16" s="20" t="s">
        <v>25</v>
      </c>
    </row>
    <row r="17" ht="61.05" customHeight="1" spans="1:19">
      <c r="A17" s="4"/>
      <c r="B17" s="5"/>
      <c r="C17" s="6"/>
      <c r="D17" s="6"/>
      <c r="E17" s="7"/>
      <c r="F17" s="10"/>
      <c r="G17" s="9"/>
      <c r="H17" s="5"/>
      <c r="I17" s="20"/>
      <c r="J17" s="20"/>
      <c r="K17" s="20"/>
      <c r="L17" s="20" t="s">
        <v>26</v>
      </c>
      <c r="M17" s="20" t="s">
        <v>29</v>
      </c>
      <c r="N17" s="20">
        <v>1</v>
      </c>
      <c r="O17" s="20">
        <v>1000</v>
      </c>
      <c r="P17" s="20">
        <v>800</v>
      </c>
      <c r="Q17" s="20">
        <v>600</v>
      </c>
      <c r="R17" s="21">
        <f>O17*P17*Q17*7.8*0.4/1000000000</f>
        <v>1.4976</v>
      </c>
      <c r="S17" s="20" t="s">
        <v>25</v>
      </c>
    </row>
    <row r="18" ht="61.05" customHeight="1" spans="1:19">
      <c r="A18" s="4"/>
      <c r="B18" s="5"/>
      <c r="C18" s="6"/>
      <c r="D18" s="6"/>
      <c r="E18" s="7"/>
      <c r="F18" s="10"/>
      <c r="G18" s="9"/>
      <c r="H18" s="5"/>
      <c r="I18" s="20"/>
      <c r="J18" s="20"/>
      <c r="K18" s="20"/>
      <c r="L18" s="20" t="s">
        <v>28</v>
      </c>
      <c r="M18" s="20" t="s">
        <v>33</v>
      </c>
      <c r="N18" s="20">
        <v>1</v>
      </c>
      <c r="O18" s="20">
        <v>1000</v>
      </c>
      <c r="P18" s="20">
        <v>800</v>
      </c>
      <c r="Q18" s="20">
        <v>600</v>
      </c>
      <c r="R18" s="21">
        <f>O18*P18*Q18*7.8*0.4/1000000000</f>
        <v>1.4976</v>
      </c>
      <c r="S18" s="20" t="s">
        <v>25</v>
      </c>
    </row>
    <row r="19" ht="61.05" customHeight="1" spans="1:19">
      <c r="A19" s="4"/>
      <c r="B19" s="5"/>
      <c r="C19" s="6"/>
      <c r="D19" s="6"/>
      <c r="E19" s="7"/>
      <c r="F19" s="10"/>
      <c r="G19" s="9"/>
      <c r="H19" s="5"/>
      <c r="I19" s="20"/>
      <c r="J19" s="20"/>
      <c r="K19" s="20"/>
      <c r="L19" s="20"/>
      <c r="M19" s="20"/>
      <c r="N19" s="20"/>
      <c r="O19" s="20"/>
      <c r="P19" s="20"/>
      <c r="Q19" s="20"/>
      <c r="R19" s="21"/>
      <c r="S19" s="20"/>
    </row>
    <row r="20" ht="61.05" customHeight="1" spans="1:19">
      <c r="A20" s="4">
        <v>6</v>
      </c>
      <c r="B20" s="5" t="s">
        <v>44</v>
      </c>
      <c r="C20" s="6" t="s">
        <v>45</v>
      </c>
      <c r="D20" s="6"/>
      <c r="E20" s="7">
        <v>1</v>
      </c>
      <c r="F20" s="5">
        <v>1.5</v>
      </c>
      <c r="G20" s="9" t="s">
        <v>46</v>
      </c>
      <c r="H20" s="5" t="s">
        <v>22</v>
      </c>
      <c r="I20" s="20">
        <v>125</v>
      </c>
      <c r="J20" s="20">
        <v>95</v>
      </c>
      <c r="K20" s="20">
        <v>45</v>
      </c>
      <c r="L20" s="20"/>
      <c r="M20" s="20" t="s">
        <v>47</v>
      </c>
      <c r="N20" s="20">
        <v>1</v>
      </c>
      <c r="O20" s="20">
        <v>650</v>
      </c>
      <c r="P20" s="20">
        <v>520</v>
      </c>
      <c r="Q20" s="20">
        <v>400</v>
      </c>
      <c r="R20" s="21">
        <f>O20*P20*Q20*7.8*0.65/1000000000</f>
        <v>0.685464</v>
      </c>
      <c r="S20" s="20" t="s">
        <v>38</v>
      </c>
    </row>
    <row r="21" ht="61.05" customHeight="1" spans="1:19">
      <c r="A21" s="4">
        <v>7</v>
      </c>
      <c r="B21" s="5" t="s">
        <v>48</v>
      </c>
      <c r="C21" s="6" t="s">
        <v>49</v>
      </c>
      <c r="D21" s="6"/>
      <c r="E21" s="7">
        <v>1</v>
      </c>
      <c r="F21" s="5">
        <v>1.5</v>
      </c>
      <c r="G21" s="9" t="s">
        <v>46</v>
      </c>
      <c r="H21" s="5" t="s">
        <v>22</v>
      </c>
      <c r="I21" s="20"/>
      <c r="J21" s="20"/>
      <c r="K21" s="20"/>
      <c r="L21" s="20"/>
      <c r="M21" s="20" t="s">
        <v>50</v>
      </c>
      <c r="N21" s="20">
        <v>1</v>
      </c>
      <c r="O21" s="20">
        <v>650</v>
      </c>
      <c r="P21" s="20">
        <v>500</v>
      </c>
      <c r="Q21" s="20">
        <v>450</v>
      </c>
      <c r="R21" s="21">
        <f>O21*P21*Q21*7.8*0.7/1000000000</f>
        <v>0.798525</v>
      </c>
      <c r="S21" s="20" t="s">
        <v>38</v>
      </c>
    </row>
    <row r="22" ht="61.05" customHeight="1" spans="1:19">
      <c r="A22" s="4"/>
      <c r="B22" s="5"/>
      <c r="C22" s="6"/>
      <c r="D22" s="6"/>
      <c r="E22" s="7"/>
      <c r="F22" s="5"/>
      <c r="G22" s="9"/>
      <c r="H22" s="5"/>
      <c r="I22" s="20"/>
      <c r="J22" s="20"/>
      <c r="K22" s="20"/>
      <c r="L22" s="20"/>
      <c r="M22" s="20" t="s">
        <v>51</v>
      </c>
      <c r="N22" s="20">
        <v>1</v>
      </c>
      <c r="O22" s="20">
        <v>650</v>
      </c>
      <c r="P22" s="20">
        <v>500</v>
      </c>
      <c r="Q22" s="20">
        <v>400</v>
      </c>
      <c r="R22" s="21">
        <f>O22*P22*Q22*7.8*0.7/1000000000</f>
        <v>0.7098</v>
      </c>
      <c r="S22" s="20" t="s">
        <v>38</v>
      </c>
    </row>
    <row r="23" ht="61.05" customHeight="1" spans="1:19">
      <c r="A23" s="4"/>
      <c r="B23" s="5"/>
      <c r="C23" s="6"/>
      <c r="D23" s="6"/>
      <c r="E23" s="7"/>
      <c r="F23" s="5"/>
      <c r="G23" s="9"/>
      <c r="H23" s="5"/>
      <c r="I23" s="20"/>
      <c r="J23" s="20"/>
      <c r="K23" s="20"/>
      <c r="L23" s="20"/>
      <c r="M23" s="20"/>
      <c r="N23" s="20"/>
      <c r="O23" s="20"/>
      <c r="P23" s="20"/>
      <c r="Q23" s="20"/>
      <c r="R23" s="21"/>
      <c r="S23" s="20"/>
    </row>
    <row r="24" ht="61.05" customHeight="1" spans="1:19">
      <c r="A24" s="4">
        <v>8</v>
      </c>
      <c r="B24" s="11" t="s">
        <v>52</v>
      </c>
      <c r="C24" s="12" t="s">
        <v>53</v>
      </c>
      <c r="D24" s="12"/>
      <c r="E24" s="13">
        <v>3</v>
      </c>
      <c r="F24" s="14">
        <v>2</v>
      </c>
      <c r="G24" s="15" t="s">
        <v>54</v>
      </c>
      <c r="H24" s="5" t="s">
        <v>22</v>
      </c>
      <c r="I24" s="20">
        <v>236</v>
      </c>
      <c r="J24" s="20">
        <v>143</v>
      </c>
      <c r="K24" s="20">
        <v>80</v>
      </c>
      <c r="L24" s="20" t="s">
        <v>23</v>
      </c>
      <c r="M24" s="20" t="s">
        <v>32</v>
      </c>
      <c r="N24" s="20">
        <v>1</v>
      </c>
      <c r="O24" s="20">
        <v>1000</v>
      </c>
      <c r="P24" s="20">
        <v>850</v>
      </c>
      <c r="Q24" s="20">
        <v>600</v>
      </c>
      <c r="R24" s="21">
        <f>O24*P24*Q24*7.8*0.38/1000000000</f>
        <v>1.51164</v>
      </c>
      <c r="S24" s="20" t="s">
        <v>25</v>
      </c>
    </row>
    <row r="25" ht="61.05" customHeight="1" spans="1:19">
      <c r="A25" s="4"/>
      <c r="B25" s="11"/>
      <c r="C25" s="12"/>
      <c r="D25" s="12"/>
      <c r="E25" s="13"/>
      <c r="F25" s="14"/>
      <c r="G25" s="15"/>
      <c r="H25" s="5"/>
      <c r="I25" s="20"/>
      <c r="J25" s="20"/>
      <c r="K25" s="20"/>
      <c r="L25" s="20" t="s">
        <v>26</v>
      </c>
      <c r="M25" s="20" t="s">
        <v>29</v>
      </c>
      <c r="N25" s="20">
        <v>1</v>
      </c>
      <c r="O25" s="20">
        <v>1000</v>
      </c>
      <c r="P25" s="20">
        <v>800</v>
      </c>
      <c r="Q25" s="20">
        <v>600</v>
      </c>
      <c r="R25" s="21">
        <f>O25*P25*Q25*7.8*0.4/1000000000</f>
        <v>1.4976</v>
      </c>
      <c r="S25" s="20" t="s">
        <v>25</v>
      </c>
    </row>
    <row r="26" ht="61.05" customHeight="1" spans="1:19">
      <c r="A26" s="4"/>
      <c r="B26" s="11"/>
      <c r="C26" s="12"/>
      <c r="D26" s="12"/>
      <c r="E26" s="13"/>
      <c r="F26" s="14"/>
      <c r="G26" s="15"/>
      <c r="H26" s="5"/>
      <c r="I26" s="20"/>
      <c r="J26" s="20"/>
      <c r="K26" s="20"/>
      <c r="L26" s="20" t="s">
        <v>28</v>
      </c>
      <c r="M26" s="20" t="s">
        <v>33</v>
      </c>
      <c r="N26" s="20">
        <v>1</v>
      </c>
      <c r="O26" s="20">
        <v>1000</v>
      </c>
      <c r="P26" s="20">
        <v>800</v>
      </c>
      <c r="Q26" s="20">
        <v>600</v>
      </c>
      <c r="R26" s="21">
        <f>O26*P26*Q26*7.8*0.4/1000000000</f>
        <v>1.4976</v>
      </c>
      <c r="S26" s="20" t="s">
        <v>25</v>
      </c>
    </row>
    <row r="27" ht="61.05" customHeight="1" spans="1:19">
      <c r="A27" s="4"/>
      <c r="B27" s="11"/>
      <c r="C27" s="12"/>
      <c r="D27" s="12"/>
      <c r="E27" s="13"/>
      <c r="F27" s="14"/>
      <c r="G27" s="15"/>
      <c r="H27" s="5"/>
      <c r="I27" s="20"/>
      <c r="J27" s="20"/>
      <c r="K27" s="20"/>
      <c r="L27" s="20"/>
      <c r="M27" s="20"/>
      <c r="N27" s="20"/>
      <c r="O27" s="20"/>
      <c r="P27" s="20"/>
      <c r="Q27" s="20"/>
      <c r="R27" s="21"/>
      <c r="S27" s="20"/>
    </row>
    <row r="28" ht="61.05" customHeight="1" spans="1:19">
      <c r="A28" s="4">
        <v>9</v>
      </c>
      <c r="B28" s="5" t="s">
        <v>55</v>
      </c>
      <c r="C28" s="5" t="s">
        <v>56</v>
      </c>
      <c r="D28" s="5"/>
      <c r="E28" s="5">
        <v>2</v>
      </c>
      <c r="F28" s="5">
        <v>1.5</v>
      </c>
      <c r="G28" s="5" t="s">
        <v>57</v>
      </c>
      <c r="H28" s="5" t="s">
        <v>22</v>
      </c>
      <c r="I28" s="20">
        <v>247</v>
      </c>
      <c r="J28" s="20">
        <v>140</v>
      </c>
      <c r="K28" s="20">
        <v>93</v>
      </c>
      <c r="L28" s="20" t="s">
        <v>23</v>
      </c>
      <c r="M28" s="20" t="s">
        <v>32</v>
      </c>
      <c r="N28" s="20">
        <v>1</v>
      </c>
      <c r="O28" s="20">
        <v>1000</v>
      </c>
      <c r="P28" s="20">
        <v>850</v>
      </c>
      <c r="Q28" s="20">
        <v>600</v>
      </c>
      <c r="R28" s="21">
        <f>O28*P28*Q28*7.8*0.38/1000000000</f>
        <v>1.51164</v>
      </c>
      <c r="S28" s="20" t="s">
        <v>25</v>
      </c>
    </row>
    <row r="29" ht="61.05" customHeight="1" spans="1:19">
      <c r="A29" s="4"/>
      <c r="B29" s="5"/>
      <c r="C29" s="5"/>
      <c r="D29" s="5"/>
      <c r="E29" s="5"/>
      <c r="F29" s="5"/>
      <c r="G29" s="5"/>
      <c r="H29" s="5"/>
      <c r="I29" s="20"/>
      <c r="J29" s="20"/>
      <c r="K29" s="20"/>
      <c r="L29" s="20" t="s">
        <v>26</v>
      </c>
      <c r="M29" s="20" t="s">
        <v>29</v>
      </c>
      <c r="N29" s="20">
        <v>1</v>
      </c>
      <c r="O29" s="20">
        <v>1000</v>
      </c>
      <c r="P29" s="20">
        <v>800</v>
      </c>
      <c r="Q29" s="20">
        <v>600</v>
      </c>
      <c r="R29" s="21">
        <f>O29*P29*Q29*7.8*0.4/1000000000</f>
        <v>1.4976</v>
      </c>
      <c r="S29" s="20" t="s">
        <v>25</v>
      </c>
    </row>
    <row r="30" ht="61.05" customHeight="1" spans="1:19">
      <c r="A30" s="4"/>
      <c r="B30" s="5"/>
      <c r="C30" s="5"/>
      <c r="D30" s="5"/>
      <c r="E30" s="5"/>
      <c r="F30" s="5"/>
      <c r="G30" s="5"/>
      <c r="H30" s="5"/>
      <c r="I30" s="20"/>
      <c r="J30" s="20"/>
      <c r="K30" s="20"/>
      <c r="L30" s="20" t="s">
        <v>28</v>
      </c>
      <c r="M30" s="20" t="s">
        <v>33</v>
      </c>
      <c r="N30" s="20">
        <v>1</v>
      </c>
      <c r="O30" s="20">
        <v>1000</v>
      </c>
      <c r="P30" s="20">
        <v>800</v>
      </c>
      <c r="Q30" s="20">
        <v>600</v>
      </c>
      <c r="R30" s="21">
        <f>O30*P30*Q30*7.8*0.4/1000000000</f>
        <v>1.4976</v>
      </c>
      <c r="S30" s="20" t="s">
        <v>25</v>
      </c>
    </row>
    <row r="31" ht="61.05" customHeight="1" spans="1:19">
      <c r="A31" s="4"/>
      <c r="B31" s="5"/>
      <c r="C31" s="5"/>
      <c r="D31" s="5"/>
      <c r="E31" s="5"/>
      <c r="F31" s="5"/>
      <c r="G31" s="5"/>
      <c r="H31" s="5"/>
      <c r="I31" s="20"/>
      <c r="J31" s="20"/>
      <c r="K31" s="20"/>
      <c r="L31" s="20"/>
      <c r="M31" s="20"/>
      <c r="N31" s="20"/>
      <c r="O31" s="20"/>
      <c r="P31" s="20"/>
      <c r="Q31" s="20"/>
      <c r="R31" s="21"/>
      <c r="S31" s="20"/>
    </row>
    <row r="32" ht="61.05" customHeight="1" spans="1:19">
      <c r="A32" s="4">
        <v>10</v>
      </c>
      <c r="B32" s="5" t="s">
        <v>58</v>
      </c>
      <c r="C32" s="5" t="s">
        <v>59</v>
      </c>
      <c r="D32" s="5"/>
      <c r="E32" s="5">
        <v>2</v>
      </c>
      <c r="F32" s="5">
        <v>2</v>
      </c>
      <c r="G32" s="5" t="s">
        <v>60</v>
      </c>
      <c r="H32" s="5" t="s">
        <v>22</v>
      </c>
      <c r="I32" s="20">
        <v>165</v>
      </c>
      <c r="J32" s="20">
        <v>84</v>
      </c>
      <c r="K32" s="20">
        <v>75</v>
      </c>
      <c r="L32" s="20" t="s">
        <v>23</v>
      </c>
      <c r="M32" s="20" t="s">
        <v>61</v>
      </c>
      <c r="N32" s="20">
        <v>1</v>
      </c>
      <c r="O32" s="20">
        <v>500</v>
      </c>
      <c r="P32" s="20">
        <v>400</v>
      </c>
      <c r="Q32" s="20">
        <v>350</v>
      </c>
      <c r="R32" s="21">
        <f>O32*P32*Q32*7.8*0.65/1000000000</f>
        <v>0.3549</v>
      </c>
      <c r="S32" s="20" t="s">
        <v>38</v>
      </c>
    </row>
    <row r="33" ht="61.05" customHeight="1" spans="1:19">
      <c r="A33" s="4"/>
      <c r="B33" s="5"/>
      <c r="C33" s="5"/>
      <c r="D33" s="5"/>
      <c r="E33" s="5"/>
      <c r="F33" s="5"/>
      <c r="G33" s="5"/>
      <c r="H33" s="5"/>
      <c r="I33" s="20"/>
      <c r="J33" s="20"/>
      <c r="K33" s="20"/>
      <c r="L33" s="20" t="s">
        <v>26</v>
      </c>
      <c r="M33" s="20" t="s">
        <v>62</v>
      </c>
      <c r="N33" s="20">
        <v>1</v>
      </c>
      <c r="O33" s="20">
        <v>500</v>
      </c>
      <c r="P33" s="20">
        <v>400</v>
      </c>
      <c r="Q33" s="20">
        <v>400</v>
      </c>
      <c r="R33" s="21">
        <f t="shared" ref="R33:R38" si="0">O33*P33*Q33*7.8*0.7/1000000000</f>
        <v>0.4368</v>
      </c>
      <c r="S33" s="20" t="s">
        <v>38</v>
      </c>
    </row>
    <row r="34" ht="61.05" customHeight="1" spans="1:19">
      <c r="A34" s="4"/>
      <c r="B34" s="5"/>
      <c r="C34" s="5"/>
      <c r="D34" s="5"/>
      <c r="E34" s="5"/>
      <c r="F34" s="5"/>
      <c r="G34" s="5"/>
      <c r="H34" s="5"/>
      <c r="I34" s="20"/>
      <c r="J34" s="20"/>
      <c r="K34" s="20"/>
      <c r="L34" s="20"/>
      <c r="M34" s="20"/>
      <c r="N34" s="20"/>
      <c r="O34" s="20"/>
      <c r="P34" s="20"/>
      <c r="Q34" s="20"/>
      <c r="R34" s="21"/>
      <c r="S34" s="20"/>
    </row>
    <row r="35" ht="61.05" customHeight="1" spans="1:19">
      <c r="A35" s="4"/>
      <c r="B35" s="5"/>
      <c r="C35" s="5"/>
      <c r="D35" s="5"/>
      <c r="E35" s="5"/>
      <c r="F35" s="5"/>
      <c r="G35" s="5"/>
      <c r="H35" s="5"/>
      <c r="I35" s="20"/>
      <c r="J35" s="20"/>
      <c r="K35" s="20"/>
      <c r="L35" s="20"/>
      <c r="M35" s="20"/>
      <c r="N35" s="20"/>
      <c r="O35" s="20"/>
      <c r="P35" s="20"/>
      <c r="Q35" s="20"/>
      <c r="R35" s="21"/>
      <c r="S35" s="20"/>
    </row>
    <row r="36" ht="61.05" customHeight="1" spans="1:19">
      <c r="A36" s="4">
        <v>11</v>
      </c>
      <c r="B36" s="5" t="s">
        <v>63</v>
      </c>
      <c r="C36" s="6" t="s">
        <v>64</v>
      </c>
      <c r="D36" s="6"/>
      <c r="E36" s="6">
        <v>1</v>
      </c>
      <c r="F36" s="6">
        <v>2.5</v>
      </c>
      <c r="G36" s="6" t="s">
        <v>36</v>
      </c>
      <c r="H36" s="5" t="s">
        <v>22</v>
      </c>
      <c r="I36" s="20">
        <v>110</v>
      </c>
      <c r="J36" s="20">
        <v>90</v>
      </c>
      <c r="K36" s="20">
        <v>36</v>
      </c>
      <c r="L36" s="20"/>
      <c r="M36" s="20" t="s">
        <v>37</v>
      </c>
      <c r="N36" s="20">
        <v>1</v>
      </c>
      <c r="O36" s="20">
        <v>650</v>
      </c>
      <c r="P36" s="20">
        <v>550</v>
      </c>
      <c r="Q36" s="20">
        <v>400</v>
      </c>
      <c r="R36" s="21">
        <f>O36*P36*Q36*7.8*0.65/1000000000</f>
        <v>0.72501</v>
      </c>
      <c r="S36" s="20" t="s">
        <v>38</v>
      </c>
    </row>
    <row r="37" ht="61.05" customHeight="1" spans="1:19">
      <c r="A37" s="4">
        <v>12</v>
      </c>
      <c r="B37" s="5" t="s">
        <v>65</v>
      </c>
      <c r="C37" s="6" t="s">
        <v>66</v>
      </c>
      <c r="D37" s="6"/>
      <c r="E37" s="6">
        <v>1</v>
      </c>
      <c r="F37" s="6">
        <v>2.5</v>
      </c>
      <c r="G37" s="6" t="s">
        <v>36</v>
      </c>
      <c r="H37" s="5" t="s">
        <v>22</v>
      </c>
      <c r="I37" s="20"/>
      <c r="J37" s="20"/>
      <c r="K37" s="20"/>
      <c r="L37" s="20"/>
      <c r="M37" s="20" t="s">
        <v>67</v>
      </c>
      <c r="N37" s="20">
        <v>1</v>
      </c>
      <c r="O37" s="20">
        <v>700</v>
      </c>
      <c r="P37" s="20">
        <v>500</v>
      </c>
      <c r="Q37" s="20">
        <v>400</v>
      </c>
      <c r="R37" s="21">
        <f t="shared" si="0"/>
        <v>0.7644</v>
      </c>
      <c r="S37" s="20" t="s">
        <v>38</v>
      </c>
    </row>
    <row r="38" ht="61.05" customHeight="1" spans="1:19">
      <c r="A38" s="4"/>
      <c r="B38" s="5"/>
      <c r="C38" s="6"/>
      <c r="D38" s="6"/>
      <c r="E38" s="6"/>
      <c r="F38" s="6"/>
      <c r="G38" s="6"/>
      <c r="H38" s="5"/>
      <c r="I38" s="20"/>
      <c r="J38" s="20"/>
      <c r="K38" s="20"/>
      <c r="L38" s="20"/>
      <c r="M38" s="20" t="s">
        <v>50</v>
      </c>
      <c r="N38" s="20">
        <v>1</v>
      </c>
      <c r="O38" s="20">
        <v>650</v>
      </c>
      <c r="P38" s="20">
        <v>500</v>
      </c>
      <c r="Q38" s="20">
        <v>400</v>
      </c>
      <c r="R38" s="21">
        <f t="shared" si="0"/>
        <v>0.7098</v>
      </c>
      <c r="S38" s="20" t="s">
        <v>38</v>
      </c>
    </row>
    <row r="39" ht="61.05" customHeight="1" spans="1:19">
      <c r="A39" s="4"/>
      <c r="B39" s="5"/>
      <c r="C39" s="6"/>
      <c r="D39" s="6"/>
      <c r="E39" s="6"/>
      <c r="F39" s="6"/>
      <c r="G39" s="6"/>
      <c r="H39" s="5"/>
      <c r="I39" s="20"/>
      <c r="J39" s="20"/>
      <c r="K39" s="20"/>
      <c r="L39" s="20"/>
      <c r="M39" s="20" t="s">
        <v>68</v>
      </c>
      <c r="N39" s="20">
        <v>1</v>
      </c>
      <c r="O39" s="20">
        <v>650</v>
      </c>
      <c r="P39" s="20">
        <v>450</v>
      </c>
      <c r="Q39" s="20">
        <v>400</v>
      </c>
      <c r="R39" s="21">
        <f>O39*P39*Q39*7.8*0.65/1000000000</f>
        <v>0.59319</v>
      </c>
      <c r="S39" s="20" t="s">
        <v>38</v>
      </c>
    </row>
    <row r="40" ht="61.05" customHeight="1" spans="1:19">
      <c r="A40" s="4">
        <v>13</v>
      </c>
      <c r="B40" s="6" t="s">
        <v>69</v>
      </c>
      <c r="C40" s="6" t="s">
        <v>70</v>
      </c>
      <c r="D40" s="6"/>
      <c r="E40" s="6">
        <v>1</v>
      </c>
      <c r="F40" s="6">
        <v>1.5</v>
      </c>
      <c r="G40" s="6" t="s">
        <v>71</v>
      </c>
      <c r="H40" s="5" t="s">
        <v>22</v>
      </c>
      <c r="I40" s="20">
        <v>775</v>
      </c>
      <c r="J40" s="20">
        <v>186</v>
      </c>
      <c r="K40" s="20">
        <v>50</v>
      </c>
      <c r="L40" s="20"/>
      <c r="M40" s="20" t="s">
        <v>37</v>
      </c>
      <c r="N40" s="20">
        <v>1</v>
      </c>
      <c r="O40" s="20">
        <v>1700</v>
      </c>
      <c r="P40" s="20">
        <v>1300</v>
      </c>
      <c r="Q40" s="20">
        <v>700</v>
      </c>
      <c r="R40" s="21">
        <f t="shared" ref="R40:R43" si="1">O40*P40*Q40*7.8*0.4/1000000000</f>
        <v>4.82664</v>
      </c>
      <c r="S40" s="20" t="s">
        <v>25</v>
      </c>
    </row>
    <row r="41" ht="61.05" customHeight="1" spans="1:19">
      <c r="A41" s="4">
        <v>14</v>
      </c>
      <c r="B41" s="5" t="s">
        <v>72</v>
      </c>
      <c r="C41" s="5" t="s">
        <v>73</v>
      </c>
      <c r="D41" s="5"/>
      <c r="E41" s="5">
        <v>1</v>
      </c>
      <c r="F41" s="5">
        <v>1.5</v>
      </c>
      <c r="G41" s="5" t="s">
        <v>74</v>
      </c>
      <c r="H41" s="5" t="s">
        <v>22</v>
      </c>
      <c r="I41" s="20"/>
      <c r="J41" s="20"/>
      <c r="K41" s="20"/>
      <c r="L41" s="20"/>
      <c r="M41" s="20" t="s">
        <v>41</v>
      </c>
      <c r="N41" s="20">
        <v>1</v>
      </c>
      <c r="O41" s="20">
        <v>1700</v>
      </c>
      <c r="P41" s="20">
        <v>1200</v>
      </c>
      <c r="Q41" s="20">
        <v>700</v>
      </c>
      <c r="R41" s="21">
        <f t="shared" si="1"/>
        <v>4.45536</v>
      </c>
      <c r="S41" s="20" t="s">
        <v>25</v>
      </c>
    </row>
    <row r="42" ht="61.05" customHeight="1" spans="1:19">
      <c r="A42" s="4"/>
      <c r="B42" s="6"/>
      <c r="C42" s="6"/>
      <c r="D42" s="6"/>
      <c r="E42" s="6"/>
      <c r="F42" s="6"/>
      <c r="G42" s="6"/>
      <c r="H42" s="5"/>
      <c r="I42" s="20"/>
      <c r="J42" s="20"/>
      <c r="K42" s="20"/>
      <c r="L42" s="20"/>
      <c r="M42" s="20" t="s">
        <v>75</v>
      </c>
      <c r="N42" s="20">
        <v>1</v>
      </c>
      <c r="O42" s="20">
        <v>1700</v>
      </c>
      <c r="P42" s="20">
        <v>1200</v>
      </c>
      <c r="Q42" s="20">
        <v>700</v>
      </c>
      <c r="R42" s="21">
        <f t="shared" si="1"/>
        <v>4.45536</v>
      </c>
      <c r="S42" s="20" t="s">
        <v>25</v>
      </c>
    </row>
    <row r="43" ht="61.05" customHeight="1" spans="1:19">
      <c r="A43" s="4"/>
      <c r="B43" s="6"/>
      <c r="C43" s="6"/>
      <c r="D43" s="6"/>
      <c r="E43" s="6"/>
      <c r="F43" s="6"/>
      <c r="G43" s="6"/>
      <c r="H43" s="5"/>
      <c r="I43" s="20"/>
      <c r="J43" s="20"/>
      <c r="K43" s="20"/>
      <c r="L43" s="20"/>
      <c r="M43" s="20" t="s">
        <v>76</v>
      </c>
      <c r="N43" s="20">
        <v>1</v>
      </c>
      <c r="O43" s="20">
        <v>1700</v>
      </c>
      <c r="P43" s="20">
        <v>1200</v>
      </c>
      <c r="Q43" s="20">
        <v>700</v>
      </c>
      <c r="R43" s="21">
        <f t="shared" si="1"/>
        <v>4.45536</v>
      </c>
      <c r="S43" s="20" t="s">
        <v>25</v>
      </c>
    </row>
    <row r="44" ht="61.05" customHeight="1" spans="1:19">
      <c r="A44" s="4">
        <v>15</v>
      </c>
      <c r="B44" s="11" t="s">
        <v>77</v>
      </c>
      <c r="C44" s="12" t="s">
        <v>78</v>
      </c>
      <c r="D44" s="6"/>
      <c r="E44" s="7">
        <v>1</v>
      </c>
      <c r="F44" s="8">
        <v>0.8</v>
      </c>
      <c r="G44" s="15" t="s">
        <v>79</v>
      </c>
      <c r="H44" s="5" t="s">
        <v>22</v>
      </c>
      <c r="I44" s="20">
        <v>1724</v>
      </c>
      <c r="J44" s="20">
        <v>494</v>
      </c>
      <c r="K44" s="20">
        <v>380</v>
      </c>
      <c r="L44" s="20"/>
      <c r="M44" s="20" t="s">
        <v>32</v>
      </c>
      <c r="N44" s="20">
        <v>1</v>
      </c>
      <c r="O44" s="20">
        <v>4600</v>
      </c>
      <c r="P44" s="20">
        <v>2100</v>
      </c>
      <c r="Q44" s="20">
        <v>1200</v>
      </c>
      <c r="R44" s="21">
        <f>O44*P44*Q44*7.8*0.38/1000000000</f>
        <v>34.358688</v>
      </c>
      <c r="S44" s="20" t="s">
        <v>25</v>
      </c>
    </row>
    <row r="45" ht="61.05" customHeight="1" spans="1:19">
      <c r="A45" s="4">
        <v>16</v>
      </c>
      <c r="B45" s="11" t="s">
        <v>80</v>
      </c>
      <c r="C45" s="12" t="s">
        <v>81</v>
      </c>
      <c r="D45" s="6"/>
      <c r="E45" s="7">
        <v>1</v>
      </c>
      <c r="F45" s="8">
        <v>0.8</v>
      </c>
      <c r="G45" s="15" t="s">
        <v>79</v>
      </c>
      <c r="H45" s="5" t="s">
        <v>22</v>
      </c>
      <c r="I45" s="20"/>
      <c r="J45" s="20"/>
      <c r="K45" s="20"/>
      <c r="L45" s="20"/>
      <c r="M45" s="20" t="s">
        <v>82</v>
      </c>
      <c r="N45" s="20">
        <v>1</v>
      </c>
      <c r="O45" s="20">
        <v>4800</v>
      </c>
      <c r="P45" s="20">
        <v>2300</v>
      </c>
      <c r="Q45" s="20">
        <v>1200</v>
      </c>
      <c r="R45" s="21">
        <f t="shared" ref="R45:R48" si="2">O45*P45*Q45*7.8*0.4/1000000000</f>
        <v>41.33376</v>
      </c>
      <c r="S45" s="20" t="s">
        <v>25</v>
      </c>
    </row>
    <row r="46" ht="61.05" customHeight="1" spans="1:19">
      <c r="A46" s="4"/>
      <c r="B46" s="11"/>
      <c r="C46" s="12"/>
      <c r="D46" s="6"/>
      <c r="E46" s="7"/>
      <c r="F46" s="8"/>
      <c r="G46" s="15"/>
      <c r="H46" s="5"/>
      <c r="I46" s="20"/>
      <c r="J46" s="20"/>
      <c r="K46" s="20"/>
      <c r="L46" s="20"/>
      <c r="M46" s="20" t="s">
        <v>83</v>
      </c>
      <c r="N46" s="20">
        <v>1</v>
      </c>
      <c r="O46" s="20">
        <v>4800</v>
      </c>
      <c r="P46" s="20">
        <v>2100</v>
      </c>
      <c r="Q46" s="20">
        <v>1200</v>
      </c>
      <c r="R46" s="21">
        <f t="shared" si="2"/>
        <v>37.73952</v>
      </c>
      <c r="S46" s="20" t="s">
        <v>25</v>
      </c>
    </row>
    <row r="47" ht="61.05" customHeight="1" spans="1:19">
      <c r="A47" s="4"/>
      <c r="B47" s="11"/>
      <c r="C47" s="12"/>
      <c r="D47" s="6"/>
      <c r="E47" s="7"/>
      <c r="F47" s="8"/>
      <c r="G47" s="15"/>
      <c r="H47" s="5"/>
      <c r="I47" s="20"/>
      <c r="J47" s="20"/>
      <c r="K47" s="20"/>
      <c r="L47" s="20"/>
      <c r="M47" s="20" t="s">
        <v>84</v>
      </c>
      <c r="N47" s="20">
        <v>1</v>
      </c>
      <c r="O47" s="20">
        <v>4500</v>
      </c>
      <c r="P47" s="20">
        <v>2100</v>
      </c>
      <c r="Q47" s="20">
        <v>1200</v>
      </c>
      <c r="R47" s="21">
        <f t="shared" si="2"/>
        <v>35.3808</v>
      </c>
      <c r="S47" s="20" t="s">
        <v>25</v>
      </c>
    </row>
    <row r="48" ht="61.05" customHeight="1" spans="1:19">
      <c r="A48" s="4"/>
      <c r="B48" s="11"/>
      <c r="C48" s="12"/>
      <c r="D48" s="6"/>
      <c r="E48" s="7"/>
      <c r="F48" s="8"/>
      <c r="G48" s="15"/>
      <c r="H48" s="5"/>
      <c r="I48" s="20"/>
      <c r="J48" s="20"/>
      <c r="K48" s="20"/>
      <c r="L48" s="20"/>
      <c r="M48" s="20" t="s">
        <v>85</v>
      </c>
      <c r="N48" s="20">
        <v>1</v>
      </c>
      <c r="O48" s="20">
        <v>4500</v>
      </c>
      <c r="P48" s="20">
        <v>1900</v>
      </c>
      <c r="Q48" s="20">
        <v>1200</v>
      </c>
      <c r="R48" s="21">
        <f t="shared" si="2"/>
        <v>32.0112</v>
      </c>
      <c r="S48" s="20" t="s">
        <v>25</v>
      </c>
    </row>
    <row r="49" ht="61.05" customHeight="1" spans="1:19">
      <c r="A49" s="4">
        <v>17</v>
      </c>
      <c r="B49" s="11" t="s">
        <v>86</v>
      </c>
      <c r="C49" s="12" t="s">
        <v>87</v>
      </c>
      <c r="D49" s="16"/>
      <c r="E49" s="7">
        <v>1</v>
      </c>
      <c r="F49" s="8">
        <v>0.9</v>
      </c>
      <c r="G49" s="15" t="s">
        <v>88</v>
      </c>
      <c r="H49" s="5" t="s">
        <v>22</v>
      </c>
      <c r="I49" s="20"/>
      <c r="J49" s="20"/>
      <c r="K49" s="20"/>
      <c r="L49" s="20"/>
      <c r="M49" s="20" t="s">
        <v>32</v>
      </c>
      <c r="N49" s="20">
        <v>1</v>
      </c>
      <c r="O49" s="20">
        <v>2200</v>
      </c>
      <c r="P49" s="20">
        <v>1400</v>
      </c>
      <c r="Q49" s="20">
        <v>700</v>
      </c>
      <c r="R49" s="21">
        <f>O49*P49*Q49*7.8*0.38/1000000000</f>
        <v>6.390384</v>
      </c>
      <c r="S49" s="20" t="s">
        <v>25</v>
      </c>
    </row>
    <row r="50" ht="61.05" customHeight="1" spans="1:19">
      <c r="A50" s="4">
        <v>18</v>
      </c>
      <c r="B50" s="12" t="s">
        <v>89</v>
      </c>
      <c r="C50" s="12" t="s">
        <v>90</v>
      </c>
      <c r="D50" s="6"/>
      <c r="E50" s="7">
        <v>1</v>
      </c>
      <c r="F50" s="8">
        <v>0.9</v>
      </c>
      <c r="G50" s="15" t="s">
        <v>91</v>
      </c>
      <c r="H50" s="5" t="s">
        <v>22</v>
      </c>
      <c r="I50" s="20"/>
      <c r="J50" s="20"/>
      <c r="K50" s="20"/>
      <c r="L50" s="20"/>
      <c r="M50" s="20" t="s">
        <v>29</v>
      </c>
      <c r="N50" s="20">
        <v>1</v>
      </c>
      <c r="O50" s="20">
        <v>2200</v>
      </c>
      <c r="P50" s="20">
        <v>1100</v>
      </c>
      <c r="Q50" s="20">
        <v>700</v>
      </c>
      <c r="R50" s="21">
        <f t="shared" ref="R50:R52" si="3">O50*P50*Q50*7.8*0.4/1000000000</f>
        <v>5.28528</v>
      </c>
      <c r="S50" s="20" t="s">
        <v>25</v>
      </c>
    </row>
    <row r="51" ht="61.05" customHeight="1" spans="1:19">
      <c r="A51" s="4"/>
      <c r="B51" s="11"/>
      <c r="C51" s="12"/>
      <c r="D51" s="16"/>
      <c r="E51" s="7"/>
      <c r="F51" s="8"/>
      <c r="G51" s="15"/>
      <c r="H51" s="5"/>
      <c r="I51" s="20"/>
      <c r="J51" s="20"/>
      <c r="K51" s="20"/>
      <c r="L51" s="20"/>
      <c r="M51" s="20" t="s">
        <v>92</v>
      </c>
      <c r="N51" s="20">
        <v>1</v>
      </c>
      <c r="O51" s="20">
        <v>2200</v>
      </c>
      <c r="P51" s="20">
        <v>1100</v>
      </c>
      <c r="Q51" s="20">
        <v>700</v>
      </c>
      <c r="R51" s="21">
        <f t="shared" si="3"/>
        <v>5.28528</v>
      </c>
      <c r="S51" s="20" t="s">
        <v>25</v>
      </c>
    </row>
    <row r="52" ht="61.05" customHeight="1" spans="1:19">
      <c r="A52" s="4"/>
      <c r="B52" s="11"/>
      <c r="C52" s="12"/>
      <c r="D52" s="16"/>
      <c r="E52" s="7"/>
      <c r="F52" s="8"/>
      <c r="G52" s="15"/>
      <c r="H52" s="5"/>
      <c r="I52" s="20"/>
      <c r="J52" s="20"/>
      <c r="K52" s="20"/>
      <c r="L52" s="20"/>
      <c r="M52" s="20" t="s">
        <v>93</v>
      </c>
      <c r="N52" s="20">
        <v>1</v>
      </c>
      <c r="O52" s="20">
        <v>2200</v>
      </c>
      <c r="P52" s="20">
        <v>1300</v>
      </c>
      <c r="Q52" s="20">
        <v>700</v>
      </c>
      <c r="R52" s="21">
        <f t="shared" si="3"/>
        <v>6.24624</v>
      </c>
      <c r="S52" s="20" t="s">
        <v>25</v>
      </c>
    </row>
    <row r="53" ht="61.05" customHeight="1" spans="1:19">
      <c r="A53" s="4">
        <v>19</v>
      </c>
      <c r="B53" s="12" t="s">
        <v>94</v>
      </c>
      <c r="C53" s="12" t="s">
        <v>95</v>
      </c>
      <c r="D53" s="6"/>
      <c r="E53" s="7">
        <v>1</v>
      </c>
      <c r="F53" s="10">
        <v>1.6</v>
      </c>
      <c r="G53" s="15" t="s">
        <v>96</v>
      </c>
      <c r="H53" s="5" t="s">
        <v>22</v>
      </c>
      <c r="I53" s="20"/>
      <c r="J53" s="20"/>
      <c r="K53" s="20"/>
      <c r="L53" s="20"/>
      <c r="M53" s="20" t="s">
        <v>97</v>
      </c>
      <c r="N53" s="20">
        <v>1</v>
      </c>
      <c r="O53" s="20">
        <v>700</v>
      </c>
      <c r="P53" s="20">
        <v>600</v>
      </c>
      <c r="Q53" s="20">
        <v>400</v>
      </c>
      <c r="R53" s="21">
        <f>O53*P53*Q53*7.8*0.65/1000000000</f>
        <v>0.85176</v>
      </c>
      <c r="S53" s="20" t="s">
        <v>38</v>
      </c>
    </row>
    <row r="54" ht="61.05" customHeight="1" spans="1:19">
      <c r="A54" s="4">
        <v>20</v>
      </c>
      <c r="B54" s="12" t="s">
        <v>98</v>
      </c>
      <c r="C54" s="12" t="s">
        <v>99</v>
      </c>
      <c r="D54" s="6"/>
      <c r="E54" s="7">
        <v>1</v>
      </c>
      <c r="F54" s="10">
        <v>1.6</v>
      </c>
      <c r="G54" s="15" t="s">
        <v>96</v>
      </c>
      <c r="H54" s="5" t="s">
        <v>22</v>
      </c>
      <c r="I54" s="20"/>
      <c r="J54" s="20"/>
      <c r="K54" s="20"/>
      <c r="L54" s="20"/>
      <c r="M54" s="20" t="s">
        <v>100</v>
      </c>
      <c r="N54" s="20">
        <v>1</v>
      </c>
      <c r="O54" s="20">
        <v>1000</v>
      </c>
      <c r="P54" s="20">
        <v>600</v>
      </c>
      <c r="Q54" s="20">
        <v>400</v>
      </c>
      <c r="R54" s="21">
        <f t="shared" ref="R54:R56" si="4">O54*P54*Q54*7.8*0.7/1000000000</f>
        <v>1.3104</v>
      </c>
      <c r="S54" s="20" t="s">
        <v>38</v>
      </c>
    </row>
    <row r="55" ht="61.05" customHeight="1" spans="1:19">
      <c r="A55" s="4"/>
      <c r="B55" s="12"/>
      <c r="C55" s="12"/>
      <c r="D55" s="6"/>
      <c r="E55" s="7"/>
      <c r="F55" s="10"/>
      <c r="G55" s="15"/>
      <c r="H55" s="5"/>
      <c r="I55" s="20"/>
      <c r="J55" s="20"/>
      <c r="K55" s="20"/>
      <c r="L55" s="20"/>
      <c r="M55" s="20" t="s">
        <v>100</v>
      </c>
      <c r="N55" s="20">
        <v>1</v>
      </c>
      <c r="O55" s="20">
        <v>1000</v>
      </c>
      <c r="P55" s="20">
        <v>600</v>
      </c>
      <c r="Q55" s="20">
        <v>500</v>
      </c>
      <c r="R55" s="21">
        <f t="shared" si="4"/>
        <v>1.638</v>
      </c>
      <c r="S55" s="20" t="s">
        <v>38</v>
      </c>
    </row>
    <row r="56" ht="61.05" customHeight="1" spans="1:19">
      <c r="A56" s="4"/>
      <c r="B56" s="12"/>
      <c r="C56" s="12"/>
      <c r="D56" s="6"/>
      <c r="E56" s="7"/>
      <c r="F56" s="10"/>
      <c r="G56" s="15"/>
      <c r="H56" s="5"/>
      <c r="I56" s="20"/>
      <c r="J56" s="20"/>
      <c r="K56" s="20"/>
      <c r="L56" s="20"/>
      <c r="M56" s="20" t="s">
        <v>100</v>
      </c>
      <c r="N56" s="20">
        <v>1</v>
      </c>
      <c r="O56" s="20">
        <v>1000</v>
      </c>
      <c r="P56" s="20">
        <v>600</v>
      </c>
      <c r="Q56" s="20">
        <v>500</v>
      </c>
      <c r="R56" s="21">
        <f t="shared" si="4"/>
        <v>1.638</v>
      </c>
      <c r="S56" s="20" t="s">
        <v>38</v>
      </c>
    </row>
    <row r="57" ht="61.05" customHeight="1" spans="1:19">
      <c r="A57" s="4">
        <v>21</v>
      </c>
      <c r="B57" s="11" t="s">
        <v>101</v>
      </c>
      <c r="C57" s="12" t="s">
        <v>102</v>
      </c>
      <c r="D57" s="16"/>
      <c r="E57" s="13">
        <v>2</v>
      </c>
      <c r="F57" s="11">
        <v>1.4</v>
      </c>
      <c r="G57" s="15" t="s">
        <v>103</v>
      </c>
      <c r="H57" s="5" t="s">
        <v>104</v>
      </c>
      <c r="I57" s="20"/>
      <c r="J57" s="20"/>
      <c r="K57" s="20"/>
      <c r="L57" s="20"/>
      <c r="M57" s="20" t="s">
        <v>29</v>
      </c>
      <c r="N57" s="20">
        <v>1</v>
      </c>
      <c r="O57" s="20">
        <v>1100</v>
      </c>
      <c r="P57" s="20">
        <v>700</v>
      </c>
      <c r="Q57" s="20">
        <v>800</v>
      </c>
      <c r="R57" s="21">
        <f>O57*P57*Q57*7.8*0.4/1000000000</f>
        <v>1.92192</v>
      </c>
      <c r="S57" s="20" t="s">
        <v>25</v>
      </c>
    </row>
    <row r="58" ht="61.05" customHeight="1" spans="1:19">
      <c r="A58" s="4"/>
      <c r="B58" s="11"/>
      <c r="C58" s="12"/>
      <c r="D58" s="16"/>
      <c r="E58" s="17"/>
      <c r="F58" s="18"/>
      <c r="G58" s="19"/>
      <c r="H58" s="5"/>
      <c r="I58" s="20"/>
      <c r="J58" s="20"/>
      <c r="K58" s="20"/>
      <c r="L58" s="20"/>
      <c r="M58" s="20"/>
      <c r="N58" s="20"/>
      <c r="O58" s="20"/>
      <c r="P58" s="20"/>
      <c r="Q58" s="20"/>
      <c r="R58" s="21"/>
      <c r="S58" s="20"/>
    </row>
    <row r="59" ht="61.05" customHeight="1" spans="1:19">
      <c r="A59" s="4"/>
      <c r="B59" s="11"/>
      <c r="C59" s="12"/>
      <c r="D59" s="16"/>
      <c r="E59" s="17"/>
      <c r="F59" s="18"/>
      <c r="G59" s="19"/>
      <c r="H59" s="5"/>
      <c r="I59" s="20"/>
      <c r="J59" s="20"/>
      <c r="K59" s="20"/>
      <c r="L59" s="20"/>
      <c r="M59" s="20"/>
      <c r="N59" s="20"/>
      <c r="O59" s="20"/>
      <c r="P59" s="20"/>
      <c r="Q59" s="20"/>
      <c r="R59" s="21"/>
      <c r="S59" s="20"/>
    </row>
    <row r="60" ht="61.05" customHeight="1" spans="1:19">
      <c r="A60" s="4"/>
      <c r="B60" s="11"/>
      <c r="C60" s="12"/>
      <c r="D60" s="16"/>
      <c r="E60" s="17"/>
      <c r="F60" s="18"/>
      <c r="G60" s="19"/>
      <c r="H60" s="5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</row>
    <row r="61" ht="61.05" customHeight="1" spans="1:19">
      <c r="A61" s="4">
        <v>22</v>
      </c>
      <c r="B61" s="5" t="s">
        <v>105</v>
      </c>
      <c r="C61" s="6" t="s">
        <v>106</v>
      </c>
      <c r="D61" s="6"/>
      <c r="E61" s="7">
        <v>4</v>
      </c>
      <c r="F61" s="10">
        <v>1</v>
      </c>
      <c r="G61" s="9" t="s">
        <v>107</v>
      </c>
      <c r="H61" s="5" t="s">
        <v>22</v>
      </c>
      <c r="I61" s="20">
        <v>90</v>
      </c>
      <c r="J61" s="20">
        <v>66</v>
      </c>
      <c r="K61" s="20">
        <v>18</v>
      </c>
      <c r="L61" s="20"/>
      <c r="M61" s="20" t="s">
        <v>61</v>
      </c>
      <c r="N61" s="20">
        <v>1</v>
      </c>
      <c r="O61" s="20">
        <v>500</v>
      </c>
      <c r="P61" s="20">
        <v>350</v>
      </c>
      <c r="Q61" s="20">
        <v>350</v>
      </c>
      <c r="R61" s="21">
        <f>O61*P61*Q61*7.8*0.65/1000000000</f>
        <v>0.3105375</v>
      </c>
      <c r="S61" s="20" t="s">
        <v>38</v>
      </c>
    </row>
    <row r="62" ht="61.05" customHeight="1" spans="1:19">
      <c r="A62" s="4"/>
      <c r="B62" s="5"/>
      <c r="C62" s="6"/>
      <c r="D62" s="6"/>
      <c r="E62" s="7"/>
      <c r="F62" s="10"/>
      <c r="G62" s="9"/>
      <c r="H62" s="5"/>
      <c r="I62" s="20"/>
      <c r="J62" s="20"/>
      <c r="K62" s="20"/>
      <c r="L62" s="20"/>
      <c r="M62" s="20" t="s">
        <v>108</v>
      </c>
      <c r="N62" s="20">
        <v>1</v>
      </c>
      <c r="O62" s="20">
        <v>500</v>
      </c>
      <c r="P62" s="20">
        <v>350</v>
      </c>
      <c r="Q62" s="20">
        <v>350</v>
      </c>
      <c r="R62" s="21">
        <f>O62*P62*Q62*7.8*0.7/1000000000</f>
        <v>0.334425</v>
      </c>
      <c r="S62" s="20" t="s">
        <v>38</v>
      </c>
    </row>
    <row r="63" ht="61.05" customHeight="1" spans="1:19">
      <c r="A63" s="4"/>
      <c r="B63" s="5"/>
      <c r="C63" s="6"/>
      <c r="D63" s="6"/>
      <c r="E63" s="7"/>
      <c r="F63" s="10"/>
      <c r="G63" s="9"/>
      <c r="H63" s="5"/>
      <c r="I63" s="20"/>
      <c r="J63" s="20"/>
      <c r="K63" s="20"/>
      <c r="L63" s="20"/>
      <c r="M63" s="20"/>
      <c r="N63" s="20"/>
      <c r="O63" s="20"/>
      <c r="P63" s="20"/>
      <c r="Q63" s="20"/>
      <c r="R63" s="21"/>
      <c r="S63" s="20"/>
    </row>
    <row r="64" ht="61.05" customHeight="1" spans="1:19">
      <c r="A64" s="4"/>
      <c r="B64" s="5"/>
      <c r="C64" s="6"/>
      <c r="D64" s="6"/>
      <c r="E64" s="7"/>
      <c r="F64" s="10"/>
      <c r="G64" s="9"/>
      <c r="H64" s="5"/>
      <c r="I64" s="20"/>
      <c r="J64" s="20"/>
      <c r="K64" s="20"/>
      <c r="L64" s="20"/>
      <c r="M64" s="20"/>
      <c r="N64" s="20"/>
      <c r="O64" s="20"/>
      <c r="P64" s="20"/>
      <c r="Q64" s="20"/>
      <c r="R64" s="21"/>
      <c r="S64" s="20"/>
    </row>
    <row r="65" ht="61.05" customHeight="1" spans="1:19">
      <c r="A65" s="4">
        <v>23</v>
      </c>
      <c r="B65" s="22" t="s">
        <v>109</v>
      </c>
      <c r="C65" s="7" t="s">
        <v>110</v>
      </c>
      <c r="D65" s="22"/>
      <c r="E65" s="7">
        <v>1</v>
      </c>
      <c r="F65" s="23">
        <v>0.8</v>
      </c>
      <c r="G65" s="7" t="s">
        <v>111</v>
      </c>
      <c r="H65" s="5" t="s">
        <v>22</v>
      </c>
      <c r="I65" s="20"/>
      <c r="J65" s="20"/>
      <c r="K65" s="20"/>
      <c r="L65" s="20"/>
      <c r="M65" s="20" t="s">
        <v>32</v>
      </c>
      <c r="N65" s="20">
        <v>1</v>
      </c>
      <c r="O65" s="20">
        <v>2500</v>
      </c>
      <c r="P65" s="20">
        <v>1400</v>
      </c>
      <c r="Q65" s="20">
        <v>1100</v>
      </c>
      <c r="R65" s="21">
        <f>O65*P65*Q65*7.8*0.38/1000000000</f>
        <v>11.4114</v>
      </c>
      <c r="S65" s="20" t="s">
        <v>25</v>
      </c>
    </row>
    <row r="66" ht="61.05" customHeight="1" spans="1:19">
      <c r="A66" s="4"/>
      <c r="B66" s="22"/>
      <c r="C66" s="7"/>
      <c r="D66" s="22"/>
      <c r="E66" s="7"/>
      <c r="F66" s="23"/>
      <c r="G66" s="7"/>
      <c r="H66" s="5"/>
      <c r="I66" s="20"/>
      <c r="J66" s="20"/>
      <c r="K66" s="20"/>
      <c r="L66" s="20"/>
      <c r="M66" s="20" t="s">
        <v>112</v>
      </c>
      <c r="N66" s="20">
        <v>1</v>
      </c>
      <c r="O66" s="20">
        <v>2500</v>
      </c>
      <c r="P66" s="20">
        <v>1400</v>
      </c>
      <c r="Q66" s="20">
        <v>1100</v>
      </c>
      <c r="R66" s="21">
        <f t="shared" ref="R66:R68" si="5">O66*P66*Q66*7.8*0.4/1000000000</f>
        <v>12.012</v>
      </c>
      <c r="S66" s="20" t="s">
        <v>25</v>
      </c>
    </row>
    <row r="67" ht="61.05" customHeight="1" spans="1:19">
      <c r="A67" s="4"/>
      <c r="B67" s="22"/>
      <c r="C67" s="7"/>
      <c r="D67" s="22"/>
      <c r="E67" s="7"/>
      <c r="F67" s="23"/>
      <c r="G67" s="7"/>
      <c r="H67" s="5"/>
      <c r="I67" s="20"/>
      <c r="J67" s="20"/>
      <c r="K67" s="20"/>
      <c r="L67" s="20"/>
      <c r="M67" s="20" t="s">
        <v>113</v>
      </c>
      <c r="N67" s="20">
        <v>1</v>
      </c>
      <c r="O67" s="20">
        <v>2300</v>
      </c>
      <c r="P67" s="20">
        <v>1400</v>
      </c>
      <c r="Q67" s="20">
        <v>1100</v>
      </c>
      <c r="R67" s="21">
        <f t="shared" si="5"/>
        <v>11.05104</v>
      </c>
      <c r="S67" s="20" t="s">
        <v>25</v>
      </c>
    </row>
    <row r="68" ht="61.05" customHeight="1" spans="1:19">
      <c r="A68" s="4"/>
      <c r="B68" s="22"/>
      <c r="C68" s="7"/>
      <c r="D68" s="22"/>
      <c r="E68" s="7"/>
      <c r="F68" s="23"/>
      <c r="G68" s="7"/>
      <c r="H68" s="5"/>
      <c r="I68" s="20"/>
      <c r="J68" s="20"/>
      <c r="K68" s="20"/>
      <c r="L68" s="20"/>
      <c r="M68" s="20" t="s">
        <v>114</v>
      </c>
      <c r="N68" s="20">
        <v>1</v>
      </c>
      <c r="O68" s="20">
        <v>2850</v>
      </c>
      <c r="P68" s="20">
        <v>1700</v>
      </c>
      <c r="Q68" s="20">
        <v>1100</v>
      </c>
      <c r="R68" s="21">
        <f t="shared" si="5"/>
        <v>16.62804</v>
      </c>
      <c r="S68" s="20" t="s">
        <v>25</v>
      </c>
    </row>
    <row r="69" ht="61.05" customHeight="1" spans="1:19">
      <c r="A69" s="4">
        <v>24</v>
      </c>
      <c r="B69" s="22" t="s">
        <v>115</v>
      </c>
      <c r="C69" s="7" t="s">
        <v>116</v>
      </c>
      <c r="D69" s="24"/>
      <c r="E69" s="7">
        <v>2</v>
      </c>
      <c r="F69" s="23">
        <v>0.8</v>
      </c>
      <c r="G69" s="7" t="s">
        <v>117</v>
      </c>
      <c r="H69" s="5" t="s">
        <v>22</v>
      </c>
      <c r="I69" s="20"/>
      <c r="J69" s="20"/>
      <c r="K69" s="20"/>
      <c r="L69" s="20"/>
      <c r="M69" s="20" t="s">
        <v>61</v>
      </c>
      <c r="N69" s="20">
        <v>1</v>
      </c>
      <c r="O69" s="20">
        <v>600</v>
      </c>
      <c r="P69" s="20">
        <v>350</v>
      </c>
      <c r="Q69" s="20">
        <v>350</v>
      </c>
      <c r="R69" s="21">
        <f>O69*P69*Q69*7.8*0.65/1000000000</f>
        <v>0.372645</v>
      </c>
      <c r="S69" s="20" t="s">
        <v>38</v>
      </c>
    </row>
    <row r="70" ht="61.05" customHeight="1" spans="1:19">
      <c r="A70" s="4"/>
      <c r="B70" s="22"/>
      <c r="C70" s="7"/>
      <c r="D70" s="24"/>
      <c r="E70" s="7"/>
      <c r="F70" s="23"/>
      <c r="G70" s="7"/>
      <c r="H70" s="5"/>
      <c r="I70" s="20"/>
      <c r="J70" s="20"/>
      <c r="K70" s="20"/>
      <c r="L70" s="20"/>
      <c r="M70" s="20" t="s">
        <v>24</v>
      </c>
      <c r="N70" s="20">
        <v>1</v>
      </c>
      <c r="O70" s="20">
        <v>650</v>
      </c>
      <c r="P70" s="20">
        <v>400</v>
      </c>
      <c r="Q70" s="20">
        <v>350</v>
      </c>
      <c r="R70" s="21">
        <f>O70*P70*Q70*7.8*0.7/1000000000</f>
        <v>0.49686</v>
      </c>
      <c r="S70" s="20" t="s">
        <v>38</v>
      </c>
    </row>
    <row r="71" ht="61.05" customHeight="1" spans="1:19">
      <c r="A71" s="4"/>
      <c r="B71" s="22"/>
      <c r="C71" s="7"/>
      <c r="D71" s="24"/>
      <c r="E71" s="7"/>
      <c r="F71" s="23"/>
      <c r="G71" s="7"/>
      <c r="H71" s="5"/>
      <c r="I71" s="20"/>
      <c r="J71" s="20"/>
      <c r="K71" s="20"/>
      <c r="L71" s="20"/>
      <c r="M71" s="20" t="s">
        <v>118</v>
      </c>
      <c r="N71" s="20">
        <v>1</v>
      </c>
      <c r="O71" s="20">
        <v>600</v>
      </c>
      <c r="P71" s="20">
        <v>350</v>
      </c>
      <c r="Q71" s="20">
        <v>350</v>
      </c>
      <c r="R71" s="21">
        <f>O71*P71*Q71*7.8*0.65/1000000000</f>
        <v>0.372645</v>
      </c>
      <c r="S71" s="20" t="s">
        <v>38</v>
      </c>
    </row>
    <row r="72" ht="61.05" customHeight="1" spans="1:19">
      <c r="A72" s="4"/>
      <c r="B72" s="22"/>
      <c r="C72" s="7"/>
      <c r="D72" s="24"/>
      <c r="E72" s="7"/>
      <c r="F72" s="23"/>
      <c r="G72" s="7"/>
      <c r="H72" s="5"/>
      <c r="I72" s="20"/>
      <c r="J72" s="20"/>
      <c r="K72" s="20"/>
      <c r="L72" s="20"/>
      <c r="M72" s="20"/>
      <c r="N72" s="20"/>
      <c r="O72" s="20"/>
      <c r="P72" s="20"/>
      <c r="Q72" s="20"/>
      <c r="R72" s="21"/>
      <c r="S72" s="20"/>
    </row>
    <row r="73" ht="61.05" customHeight="1" spans="1:19">
      <c r="A73" s="4">
        <v>25</v>
      </c>
      <c r="B73" s="5" t="s">
        <v>119</v>
      </c>
      <c r="C73" s="5" t="s">
        <v>120</v>
      </c>
      <c r="D73" s="22"/>
      <c r="E73" s="7">
        <v>1</v>
      </c>
      <c r="F73" s="23">
        <v>1.4</v>
      </c>
      <c r="G73" s="7" t="s">
        <v>103</v>
      </c>
      <c r="H73" s="5" t="s">
        <v>22</v>
      </c>
      <c r="I73" s="20"/>
      <c r="J73" s="20"/>
      <c r="K73" s="20"/>
      <c r="L73" s="20"/>
      <c r="M73" s="20" t="s">
        <v>32</v>
      </c>
      <c r="N73" s="20">
        <v>1</v>
      </c>
      <c r="O73" s="20">
        <v>2100</v>
      </c>
      <c r="P73" s="20">
        <v>1000</v>
      </c>
      <c r="Q73" s="20">
        <v>700</v>
      </c>
      <c r="R73" s="21">
        <f>O73*P73*Q73*7.8*0.38/1000000000</f>
        <v>4.35708</v>
      </c>
      <c r="S73" s="20" t="s">
        <v>25</v>
      </c>
    </row>
    <row r="74" ht="61.05" customHeight="1" spans="1:19">
      <c r="A74" s="4">
        <v>26</v>
      </c>
      <c r="B74" s="5" t="s">
        <v>121</v>
      </c>
      <c r="C74" s="5" t="s">
        <v>122</v>
      </c>
      <c r="D74" s="22"/>
      <c r="E74" s="7">
        <v>1</v>
      </c>
      <c r="F74" s="23">
        <v>1.4</v>
      </c>
      <c r="G74" s="7" t="s">
        <v>103</v>
      </c>
      <c r="H74" s="5" t="s">
        <v>22</v>
      </c>
      <c r="I74" s="20"/>
      <c r="J74" s="20"/>
      <c r="K74" s="20"/>
      <c r="L74" s="20"/>
      <c r="M74" s="20" t="s">
        <v>123</v>
      </c>
      <c r="N74" s="20">
        <v>1</v>
      </c>
      <c r="O74" s="20">
        <v>2300</v>
      </c>
      <c r="P74" s="20">
        <v>800</v>
      </c>
      <c r="Q74" s="20">
        <v>700</v>
      </c>
      <c r="R74" s="21">
        <f t="shared" ref="R74:R76" si="6">O74*P74*Q74*7.8*0.4/1000000000</f>
        <v>4.01856</v>
      </c>
      <c r="S74" s="20" t="s">
        <v>25</v>
      </c>
    </row>
    <row r="75" ht="61.05" customHeight="1" spans="1:19">
      <c r="A75" s="4"/>
      <c r="B75" s="5"/>
      <c r="C75" s="5"/>
      <c r="D75" s="22"/>
      <c r="E75" s="7"/>
      <c r="F75" s="23"/>
      <c r="G75" s="7"/>
      <c r="H75" s="5"/>
      <c r="I75" s="20"/>
      <c r="J75" s="20"/>
      <c r="K75" s="20"/>
      <c r="L75" s="20"/>
      <c r="M75" s="20" t="s">
        <v>124</v>
      </c>
      <c r="N75" s="20">
        <v>1</v>
      </c>
      <c r="O75" s="20">
        <v>2300</v>
      </c>
      <c r="P75" s="20">
        <v>800</v>
      </c>
      <c r="Q75" s="20">
        <v>700</v>
      </c>
      <c r="R75" s="21">
        <f t="shared" si="6"/>
        <v>4.01856</v>
      </c>
      <c r="S75" s="20" t="s">
        <v>25</v>
      </c>
    </row>
    <row r="76" ht="61.05" customHeight="1" spans="1:19">
      <c r="A76" s="4"/>
      <c r="B76" s="5"/>
      <c r="C76" s="5"/>
      <c r="D76" s="22"/>
      <c r="E76" s="7"/>
      <c r="F76" s="23"/>
      <c r="G76" s="7"/>
      <c r="H76" s="5"/>
      <c r="I76" s="20"/>
      <c r="J76" s="20"/>
      <c r="K76" s="20"/>
      <c r="L76" s="20"/>
      <c r="M76" s="20" t="s">
        <v>125</v>
      </c>
      <c r="N76" s="20">
        <v>1</v>
      </c>
      <c r="O76" s="20">
        <v>2300</v>
      </c>
      <c r="P76" s="20">
        <v>800</v>
      </c>
      <c r="Q76" s="20">
        <v>700</v>
      </c>
      <c r="R76" s="21">
        <f t="shared" si="6"/>
        <v>4.01856</v>
      </c>
      <c r="S76" s="20" t="s">
        <v>25</v>
      </c>
    </row>
    <row r="77" ht="61.05" customHeight="1" spans="1:19">
      <c r="A77" s="4">
        <v>27</v>
      </c>
      <c r="B77" s="5" t="s">
        <v>126</v>
      </c>
      <c r="C77" s="5" t="s">
        <v>127</v>
      </c>
      <c r="D77" s="25"/>
      <c r="E77" s="7">
        <v>3</v>
      </c>
      <c r="F77" s="23">
        <v>1.6</v>
      </c>
      <c r="G77" s="7" t="s">
        <v>128</v>
      </c>
      <c r="H77" s="5" t="s">
        <v>22</v>
      </c>
      <c r="I77" s="20">
        <v>325</v>
      </c>
      <c r="J77" s="20">
        <v>145</v>
      </c>
      <c r="K77" s="20">
        <v>170</v>
      </c>
      <c r="L77" s="20"/>
      <c r="M77" s="20" t="s">
        <v>61</v>
      </c>
      <c r="N77" s="20">
        <v>1</v>
      </c>
      <c r="O77" s="20">
        <v>1000</v>
      </c>
      <c r="P77" s="20">
        <v>800</v>
      </c>
      <c r="Q77" s="20">
        <v>700</v>
      </c>
      <c r="R77" s="21">
        <f>O77*P77*Q77*7.8*0.38/1000000000</f>
        <v>1.65984</v>
      </c>
      <c r="S77" s="20" t="s">
        <v>25</v>
      </c>
    </row>
    <row r="78" ht="61.05" customHeight="1" spans="1:19">
      <c r="A78" s="4"/>
      <c r="B78" s="5"/>
      <c r="C78" s="5"/>
      <c r="D78" s="25"/>
      <c r="E78" s="7"/>
      <c r="F78" s="23"/>
      <c r="G78" s="7"/>
      <c r="H78" s="5"/>
      <c r="I78" s="20"/>
      <c r="J78" s="20"/>
      <c r="K78" s="20"/>
      <c r="L78" s="20"/>
      <c r="M78" s="20" t="s">
        <v>108</v>
      </c>
      <c r="N78" s="20">
        <v>1</v>
      </c>
      <c r="O78" s="20">
        <v>1000</v>
      </c>
      <c r="P78" s="20">
        <v>800</v>
      </c>
      <c r="Q78" s="20">
        <v>700</v>
      </c>
      <c r="R78" s="21">
        <f t="shared" ref="R78:R80" si="7">O78*P78*Q78*7.8*0.4/1000000000</f>
        <v>1.7472</v>
      </c>
      <c r="S78" s="20" t="s">
        <v>25</v>
      </c>
    </row>
    <row r="79" ht="61.05" customHeight="1" spans="1:19">
      <c r="A79" s="4"/>
      <c r="B79" s="5"/>
      <c r="C79" s="5"/>
      <c r="D79" s="25"/>
      <c r="E79" s="7"/>
      <c r="F79" s="23"/>
      <c r="G79" s="7"/>
      <c r="H79" s="5"/>
      <c r="I79" s="20"/>
      <c r="J79" s="20"/>
      <c r="K79" s="20"/>
      <c r="L79" s="20"/>
      <c r="M79" s="20" t="s">
        <v>129</v>
      </c>
      <c r="N79" s="20">
        <v>1</v>
      </c>
      <c r="O79" s="20">
        <v>1000</v>
      </c>
      <c r="P79" s="20">
        <v>800</v>
      </c>
      <c r="Q79" s="20">
        <v>700</v>
      </c>
      <c r="R79" s="21">
        <f t="shared" si="7"/>
        <v>1.7472</v>
      </c>
      <c r="S79" s="20" t="s">
        <v>25</v>
      </c>
    </row>
    <row r="80" ht="61.05" customHeight="1" spans="1:19">
      <c r="A80" s="4"/>
      <c r="B80" s="5"/>
      <c r="C80" s="5"/>
      <c r="D80" s="25"/>
      <c r="E80" s="7"/>
      <c r="F80" s="23"/>
      <c r="G80" s="7"/>
      <c r="H80" s="5"/>
      <c r="I80" s="20"/>
      <c r="J80" s="20"/>
      <c r="K80" s="20"/>
      <c r="L80" s="20"/>
      <c r="M80" s="20" t="s">
        <v>130</v>
      </c>
      <c r="N80" s="20">
        <v>1</v>
      </c>
      <c r="O80" s="20">
        <v>1000</v>
      </c>
      <c r="P80" s="20">
        <v>800</v>
      </c>
      <c r="Q80" s="20">
        <v>700</v>
      </c>
      <c r="R80" s="21">
        <f t="shared" si="7"/>
        <v>1.7472</v>
      </c>
      <c r="S80" s="20" t="s">
        <v>25</v>
      </c>
    </row>
    <row r="81" ht="61.05" customHeight="1" spans="1:19">
      <c r="A81" s="4">
        <v>28</v>
      </c>
      <c r="B81" s="5" t="s">
        <v>131</v>
      </c>
      <c r="C81" s="5" t="s">
        <v>132</v>
      </c>
      <c r="D81" s="22"/>
      <c r="E81" s="7">
        <v>1</v>
      </c>
      <c r="F81" s="23">
        <v>1.6</v>
      </c>
      <c r="G81" s="7" t="s">
        <v>128</v>
      </c>
      <c r="H81" s="5" t="s">
        <v>22</v>
      </c>
      <c r="I81" s="20">
        <v>220</v>
      </c>
      <c r="J81" s="20">
        <v>145</v>
      </c>
      <c r="K81" s="20">
        <v>90</v>
      </c>
      <c r="L81" s="20"/>
      <c r="M81" s="20" t="s">
        <v>61</v>
      </c>
      <c r="N81" s="20">
        <v>1</v>
      </c>
      <c r="O81" s="20">
        <v>650</v>
      </c>
      <c r="P81" s="20">
        <v>500</v>
      </c>
      <c r="Q81" s="20">
        <v>400</v>
      </c>
      <c r="R81" s="21">
        <f t="shared" ref="R81:R85" si="8">O81*P81*Q81*7.8*0.65/1000000000</f>
        <v>0.6591</v>
      </c>
      <c r="S81" s="20" t="s">
        <v>38</v>
      </c>
    </row>
    <row r="82" ht="61.05" customHeight="1" spans="1:19">
      <c r="A82" s="4"/>
      <c r="B82" s="5"/>
      <c r="C82" s="5"/>
      <c r="D82" s="22"/>
      <c r="E82" s="7"/>
      <c r="F82" s="23"/>
      <c r="G82" s="7"/>
      <c r="H82" s="5"/>
      <c r="I82" s="20"/>
      <c r="J82" s="20"/>
      <c r="K82" s="20"/>
      <c r="L82" s="20"/>
      <c r="M82" s="20" t="s">
        <v>108</v>
      </c>
      <c r="N82" s="20">
        <v>1</v>
      </c>
      <c r="O82" s="20">
        <v>650</v>
      </c>
      <c r="P82" s="20">
        <v>450</v>
      </c>
      <c r="Q82" s="20">
        <v>400</v>
      </c>
      <c r="R82" s="21">
        <f t="shared" ref="R82:R86" si="9">O82*P82*Q82*7.8*0.7/1000000000</f>
        <v>0.63882</v>
      </c>
      <c r="S82" s="20" t="s">
        <v>38</v>
      </c>
    </row>
    <row r="83" ht="61.05" customHeight="1" spans="1:19">
      <c r="A83" s="4"/>
      <c r="B83" s="5"/>
      <c r="C83" s="5"/>
      <c r="D83" s="22"/>
      <c r="E83" s="7"/>
      <c r="F83" s="23"/>
      <c r="G83" s="7"/>
      <c r="H83" s="5"/>
      <c r="I83" s="20"/>
      <c r="J83" s="20"/>
      <c r="K83" s="20"/>
      <c r="L83" s="20"/>
      <c r="M83" s="20" t="s">
        <v>129</v>
      </c>
      <c r="N83" s="20">
        <v>1</v>
      </c>
      <c r="O83" s="20">
        <v>650</v>
      </c>
      <c r="P83" s="20">
        <v>450</v>
      </c>
      <c r="Q83" s="20">
        <v>450</v>
      </c>
      <c r="R83" s="21">
        <f t="shared" si="9"/>
        <v>0.7186725</v>
      </c>
      <c r="S83" s="20" t="s">
        <v>38</v>
      </c>
    </row>
    <row r="84" ht="61.05" customHeight="1" spans="1:19">
      <c r="A84" s="4"/>
      <c r="B84" s="5"/>
      <c r="C84" s="5"/>
      <c r="D84" s="22"/>
      <c r="E84" s="7"/>
      <c r="F84" s="23"/>
      <c r="G84" s="7"/>
      <c r="H84" s="5"/>
      <c r="I84" s="20"/>
      <c r="J84" s="20"/>
      <c r="K84" s="20"/>
      <c r="L84" s="20"/>
      <c r="M84" s="20" t="s">
        <v>130</v>
      </c>
      <c r="N84" s="20">
        <v>1</v>
      </c>
      <c r="O84" s="20">
        <v>600</v>
      </c>
      <c r="P84" s="20">
        <v>450</v>
      </c>
      <c r="Q84" s="20">
        <v>400</v>
      </c>
      <c r="R84" s="21">
        <f t="shared" si="8"/>
        <v>0.54756</v>
      </c>
      <c r="S84" s="20" t="s">
        <v>38</v>
      </c>
    </row>
    <row r="85" ht="61.05" customHeight="1" spans="1:19">
      <c r="A85" s="4">
        <v>29</v>
      </c>
      <c r="B85" s="5" t="s">
        <v>133</v>
      </c>
      <c r="C85" s="5" t="s">
        <v>134</v>
      </c>
      <c r="D85" s="22"/>
      <c r="E85" s="7">
        <v>2</v>
      </c>
      <c r="F85" s="23">
        <v>1.5</v>
      </c>
      <c r="G85" s="7" t="s">
        <v>74</v>
      </c>
      <c r="H85" s="5" t="s">
        <v>22</v>
      </c>
      <c r="I85" s="20">
        <v>66</v>
      </c>
      <c r="J85" s="20">
        <v>65</v>
      </c>
      <c r="K85" s="20">
        <v>55</v>
      </c>
      <c r="L85" s="20"/>
      <c r="M85" s="20" t="s">
        <v>61</v>
      </c>
      <c r="N85" s="20">
        <v>1</v>
      </c>
      <c r="O85" s="20">
        <v>500</v>
      </c>
      <c r="P85" s="20">
        <v>400</v>
      </c>
      <c r="Q85" s="20">
        <v>350</v>
      </c>
      <c r="R85" s="21">
        <f t="shared" si="8"/>
        <v>0.3549</v>
      </c>
      <c r="S85" s="20" t="s">
        <v>38</v>
      </c>
    </row>
    <row r="86" ht="61.05" customHeight="1" spans="1:19">
      <c r="A86" s="4"/>
      <c r="B86" s="5"/>
      <c r="C86" s="5"/>
      <c r="D86" s="22"/>
      <c r="E86" s="7"/>
      <c r="F86" s="23"/>
      <c r="G86" s="7"/>
      <c r="H86" s="5"/>
      <c r="I86" s="20"/>
      <c r="J86" s="20"/>
      <c r="K86" s="20"/>
      <c r="L86" s="20"/>
      <c r="M86" s="20" t="s">
        <v>108</v>
      </c>
      <c r="N86" s="20">
        <v>1</v>
      </c>
      <c r="O86" s="20">
        <v>450</v>
      </c>
      <c r="P86" s="20">
        <v>400</v>
      </c>
      <c r="Q86" s="20">
        <v>350</v>
      </c>
      <c r="R86" s="21">
        <f t="shared" si="9"/>
        <v>0.34398</v>
      </c>
      <c r="S86" s="20" t="s">
        <v>38</v>
      </c>
    </row>
    <row r="87" ht="61.05" customHeight="1" spans="1:19">
      <c r="A87" s="4"/>
      <c r="B87" s="5"/>
      <c r="C87" s="5"/>
      <c r="D87" s="22"/>
      <c r="E87" s="7"/>
      <c r="F87" s="23"/>
      <c r="G87" s="7"/>
      <c r="H87" s="5"/>
      <c r="I87" s="20"/>
      <c r="J87" s="20"/>
      <c r="K87" s="20"/>
      <c r="L87" s="20"/>
      <c r="M87" s="20" t="s">
        <v>118</v>
      </c>
      <c r="N87" s="20">
        <v>1</v>
      </c>
      <c r="O87" s="20">
        <v>450</v>
      </c>
      <c r="P87" s="20">
        <v>400</v>
      </c>
      <c r="Q87" s="20">
        <v>350</v>
      </c>
      <c r="R87" s="21">
        <f>O87*P87*Q87*7.8*0.65/1000000000</f>
        <v>0.31941</v>
      </c>
      <c r="S87" s="20" t="s">
        <v>38</v>
      </c>
    </row>
    <row r="88" ht="61.05" customHeight="1" spans="1:19">
      <c r="A88" s="4"/>
      <c r="B88" s="5"/>
      <c r="C88" s="5"/>
      <c r="D88" s="22"/>
      <c r="E88" s="7"/>
      <c r="F88" s="23"/>
      <c r="G88" s="7"/>
      <c r="H88" s="5"/>
      <c r="I88" s="20"/>
      <c r="J88" s="20"/>
      <c r="K88" s="20"/>
      <c r="L88" s="20"/>
      <c r="M88" s="20"/>
      <c r="N88" s="20"/>
      <c r="O88" s="20"/>
      <c r="P88" s="20"/>
      <c r="Q88" s="20"/>
      <c r="R88" s="21"/>
      <c r="S88" s="20"/>
    </row>
    <row r="89" ht="61.05" customHeight="1" spans="1:19">
      <c r="A89" s="4">
        <v>30</v>
      </c>
      <c r="B89" s="5" t="s">
        <v>135</v>
      </c>
      <c r="C89" s="5" t="s">
        <v>136</v>
      </c>
      <c r="D89" s="22"/>
      <c r="E89" s="7">
        <v>1</v>
      </c>
      <c r="F89" s="23">
        <v>0.8</v>
      </c>
      <c r="G89" s="7" t="s">
        <v>79</v>
      </c>
      <c r="H89" s="5" t="s">
        <v>22</v>
      </c>
      <c r="I89" s="20"/>
      <c r="J89" s="20"/>
      <c r="K89" s="20"/>
      <c r="L89" s="20"/>
      <c r="M89" s="20" t="s">
        <v>32</v>
      </c>
      <c r="N89" s="20">
        <v>1</v>
      </c>
      <c r="O89" s="20">
        <v>1100</v>
      </c>
      <c r="P89" s="20">
        <v>1000</v>
      </c>
      <c r="Q89" s="20">
        <v>600</v>
      </c>
      <c r="R89" s="21">
        <f>O89*P89*Q89*7.8*0.38/1000000000</f>
        <v>1.95624</v>
      </c>
      <c r="S89" s="20" t="s">
        <v>25</v>
      </c>
    </row>
    <row r="90" ht="61.05" customHeight="1" spans="1:19">
      <c r="A90" s="4"/>
      <c r="B90" s="5"/>
      <c r="C90" s="5"/>
      <c r="D90" s="22"/>
      <c r="E90" s="7"/>
      <c r="F90" s="23"/>
      <c r="G90" s="7"/>
      <c r="H90" s="5"/>
      <c r="I90" s="20"/>
      <c r="J90" s="20"/>
      <c r="K90" s="20"/>
      <c r="L90" s="20"/>
      <c r="M90" s="20" t="s">
        <v>29</v>
      </c>
      <c r="N90" s="20">
        <v>1</v>
      </c>
      <c r="O90" s="20">
        <v>1000</v>
      </c>
      <c r="P90" s="20">
        <v>800</v>
      </c>
      <c r="Q90" s="20">
        <v>600</v>
      </c>
      <c r="R90" s="21">
        <f t="shared" ref="R90:R92" si="10">O90*P90*Q90*7.8*0.4/1000000000</f>
        <v>1.4976</v>
      </c>
      <c r="S90" s="20" t="s">
        <v>25</v>
      </c>
    </row>
    <row r="91" ht="61.05" customHeight="1" spans="1:19">
      <c r="A91" s="4"/>
      <c r="B91" s="5"/>
      <c r="C91" s="5"/>
      <c r="D91" s="22"/>
      <c r="E91" s="7"/>
      <c r="F91" s="23"/>
      <c r="G91" s="7"/>
      <c r="H91" s="5"/>
      <c r="I91" s="20"/>
      <c r="J91" s="20"/>
      <c r="K91" s="20"/>
      <c r="L91" s="20"/>
      <c r="M91" s="20" t="s">
        <v>137</v>
      </c>
      <c r="N91" s="20">
        <v>1</v>
      </c>
      <c r="O91" s="20">
        <v>1100</v>
      </c>
      <c r="P91" s="20">
        <v>800</v>
      </c>
      <c r="Q91" s="20">
        <v>600</v>
      </c>
      <c r="R91" s="21">
        <f t="shared" si="10"/>
        <v>1.64736</v>
      </c>
      <c r="S91" s="20" t="s">
        <v>25</v>
      </c>
    </row>
    <row r="92" ht="61.05" customHeight="1" spans="1:19">
      <c r="A92" s="4"/>
      <c r="B92" s="5"/>
      <c r="C92" s="5"/>
      <c r="D92" s="22"/>
      <c r="E92" s="7"/>
      <c r="F92" s="23"/>
      <c r="G92" s="7"/>
      <c r="H92" s="5"/>
      <c r="I92" s="20"/>
      <c r="J92" s="20"/>
      <c r="K92" s="20"/>
      <c r="L92" s="20"/>
      <c r="M92" s="20" t="s">
        <v>114</v>
      </c>
      <c r="N92" s="20">
        <v>1</v>
      </c>
      <c r="O92" s="20">
        <v>1000</v>
      </c>
      <c r="P92" s="20">
        <v>800</v>
      </c>
      <c r="Q92" s="20">
        <v>600</v>
      </c>
      <c r="R92" s="21">
        <f t="shared" si="10"/>
        <v>1.4976</v>
      </c>
      <c r="S92" s="20" t="s">
        <v>25</v>
      </c>
    </row>
    <row r="93" ht="61.05" customHeight="1" spans="1:19">
      <c r="A93" s="4">
        <v>31</v>
      </c>
      <c r="B93" s="20" t="s">
        <v>138</v>
      </c>
      <c r="C93" s="20" t="s">
        <v>139</v>
      </c>
      <c r="D93" s="22"/>
      <c r="E93" s="7">
        <v>2</v>
      </c>
      <c r="F93" s="23">
        <v>1.2</v>
      </c>
      <c r="G93" s="20" t="s">
        <v>140</v>
      </c>
      <c r="H93" s="5" t="s">
        <v>22</v>
      </c>
      <c r="I93" s="20"/>
      <c r="J93" s="20"/>
      <c r="K93" s="20"/>
      <c r="L93" s="20" t="s">
        <v>23</v>
      </c>
      <c r="M93" s="20" t="s">
        <v>61</v>
      </c>
      <c r="N93" s="20">
        <v>1</v>
      </c>
      <c r="O93" s="20">
        <v>450</v>
      </c>
      <c r="P93" s="20">
        <v>400</v>
      </c>
      <c r="Q93" s="20">
        <v>350</v>
      </c>
      <c r="R93" s="21">
        <f>O93*P93*Q93*7.8*0.7/1000000000</f>
        <v>0.34398</v>
      </c>
      <c r="S93" s="20"/>
    </row>
    <row r="94" ht="61.05" customHeight="1" spans="1:19">
      <c r="A94" s="4"/>
      <c r="B94" s="5"/>
      <c r="C94" s="5"/>
      <c r="D94" s="22"/>
      <c r="E94" s="7"/>
      <c r="F94" s="23"/>
      <c r="G94" s="7"/>
      <c r="H94" s="5"/>
      <c r="I94" s="20"/>
      <c r="J94" s="20"/>
      <c r="K94" s="20"/>
      <c r="L94" s="20" t="s">
        <v>26</v>
      </c>
      <c r="M94" s="20" t="s">
        <v>62</v>
      </c>
      <c r="N94" s="20">
        <v>1</v>
      </c>
      <c r="O94" s="20">
        <v>450</v>
      </c>
      <c r="P94" s="20">
        <v>400</v>
      </c>
      <c r="Q94" s="20">
        <v>350</v>
      </c>
      <c r="R94" s="21">
        <f>O94*P94*Q94*7.8*0.7/1000000000</f>
        <v>0.34398</v>
      </c>
      <c r="S94" s="20"/>
    </row>
    <row r="95" ht="61.05" customHeight="1" spans="1:19">
      <c r="A95" s="4"/>
      <c r="B95" s="5"/>
      <c r="C95" s="5"/>
      <c r="D95" s="22"/>
      <c r="E95" s="7"/>
      <c r="F95" s="23"/>
      <c r="G95" s="7"/>
      <c r="H95" s="5"/>
      <c r="I95" s="20"/>
      <c r="J95" s="20"/>
      <c r="K95" s="20"/>
      <c r="L95" s="20" t="s">
        <v>28</v>
      </c>
      <c r="M95" s="20" t="s">
        <v>24</v>
      </c>
      <c r="N95" s="20">
        <v>1</v>
      </c>
      <c r="O95" s="20">
        <v>450</v>
      </c>
      <c r="P95" s="20">
        <v>400</v>
      </c>
      <c r="Q95" s="20">
        <v>350</v>
      </c>
      <c r="R95" s="21">
        <f>O95*P95*Q95*7.8*0.7/1000000000</f>
        <v>0.34398</v>
      </c>
      <c r="S95" s="20"/>
    </row>
    <row r="96" ht="61.05" customHeight="1" spans="1:19">
      <c r="A96" s="4" t="s">
        <v>141</v>
      </c>
      <c r="B96" s="5"/>
      <c r="C96" s="5"/>
      <c r="D96" s="22"/>
      <c r="E96" s="7"/>
      <c r="F96" s="23"/>
      <c r="G96" s="7"/>
      <c r="H96" s="5"/>
      <c r="I96" s="20"/>
      <c r="J96" s="20"/>
      <c r="K96" s="20"/>
      <c r="L96" s="20"/>
      <c r="M96" s="20"/>
      <c r="N96" s="26">
        <f>SUM(N4:N95)</f>
        <v>75</v>
      </c>
      <c r="O96" s="26"/>
      <c r="P96" s="26"/>
      <c r="Q96" s="26"/>
      <c r="R96" s="27">
        <v>366</v>
      </c>
      <c r="S96" s="20"/>
    </row>
  </sheetData>
  <autoFilter ref="A3:S6">
    <extLst/>
  </autoFilter>
  <mergeCells count="16">
    <mergeCell ref="A1:S1"/>
    <mergeCell ref="I2:K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R2:R3"/>
    <mergeCell ref="S2:S3"/>
  </mergeCells>
  <conditionalFormatting sqref="B13"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21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B37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41">
    <cfRule type="duplicateValues" dxfId="0" priority="20"/>
  </conditionalFormatting>
  <conditionalFormatting sqref="B45"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B50">
    <cfRule type="duplicateValues" dxfId="0" priority="15"/>
  </conditionalFormatting>
  <conditionalFormatting sqref="B89">
    <cfRule type="duplicateValues" dxfId="0" priority="44"/>
  </conditionalFormatting>
  <conditionalFormatting sqref="B90">
    <cfRule type="duplicateValues" dxfId="0" priority="43"/>
  </conditionalFormatting>
  <conditionalFormatting sqref="B91">
    <cfRule type="duplicateValues" dxfId="0" priority="42"/>
  </conditionalFormatting>
  <conditionalFormatting sqref="B93">
    <cfRule type="duplicateValues" dxfId="0" priority="12"/>
  </conditionalFormatting>
  <conditionalFormatting sqref="B96">
    <cfRule type="duplicateValues" dxfId="0" priority="14"/>
  </conditionalFormatting>
  <conditionalFormatting sqref="B16:B19">
    <cfRule type="duplicateValues" dxfId="0" priority="75"/>
    <cfRule type="duplicateValues" dxfId="0" priority="76"/>
    <cfRule type="duplicateValues" dxfId="0" priority="77"/>
  </conditionalFormatting>
  <conditionalFormatting sqref="B24:B27">
    <cfRule type="duplicateValues" dxfId="0" priority="64"/>
    <cfRule type="duplicateValues" dxfId="0" priority="65"/>
    <cfRule type="duplicateValues" dxfId="0" priority="66"/>
  </conditionalFormatting>
  <conditionalFormatting sqref="B61:B64">
    <cfRule type="duplicateValues" dxfId="0" priority="52"/>
    <cfRule type="duplicateValues" dxfId="0" priority="53"/>
    <cfRule type="duplicateValues" dxfId="0" priority="54"/>
  </conditionalFormatting>
  <conditionalFormatting sqref="B77:B80">
    <cfRule type="duplicateValues" dxfId="0" priority="47"/>
  </conditionalFormatting>
  <conditionalFormatting sqref="B81:B84">
    <cfRule type="duplicateValues" dxfId="0" priority="46"/>
  </conditionalFormatting>
  <conditionalFormatting sqref="B85:B88">
    <cfRule type="duplicateValues" dxfId="0" priority="45"/>
  </conditionalFormatting>
  <conditionalFormatting sqref="B4:B12 B14:B15">
    <cfRule type="duplicateValues" dxfId="0" priority="84"/>
    <cfRule type="duplicateValues" dxfId="0" priority="86"/>
    <cfRule type="duplicateValues" dxfId="0" priority="87"/>
  </conditionalFormatting>
  <conditionalFormatting sqref="B38:B40 B22:B36 B4:B12 B14:B20 B42:B44 B46:B49 B51:B76 B97:B1048576">
    <cfRule type="duplicateValues" dxfId="0" priority="48"/>
  </conditionalFormatting>
  <conditionalFormatting sqref="B20 B22:B23"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36 B38:B39">
    <cfRule type="duplicateValues" dxfId="0" priority="61"/>
    <cfRule type="duplicateValues" dxfId="0" priority="62"/>
    <cfRule type="duplicateValues" dxfId="0" priority="63"/>
  </conditionalFormatting>
  <conditionalFormatting sqref="B44 B46:B49 B51:B56">
    <cfRule type="duplicateValues" dxfId="0" priority="58"/>
    <cfRule type="duplicateValues" dxfId="0" priority="59"/>
    <cfRule type="duplicateValues" dxfId="0" priority="60"/>
  </conditionalFormatting>
  <conditionalFormatting sqref="B92 B94:B95">
    <cfRule type="duplicateValues" dxfId="0" priority="41"/>
  </conditionalFormatting>
  <pageMargins left="0.7" right="0.7" top="0.75" bottom="0.75" header="0.3" footer="0.3"/>
  <pageSetup paperSize="9" scale="44" orientation="portrait"/>
  <headerFooter/>
  <ignoredErrors>
    <ignoredError sqref="R44:R49 R7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Yuxin</cp:lastModifiedBy>
  <dcterms:created xsi:type="dcterms:W3CDTF">2015-06-05T18:19:00Z</dcterms:created>
  <dcterms:modified xsi:type="dcterms:W3CDTF">2022-11-04T07:55:50Z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92349EB1E5B14894BC8ECB5200CECA82</vt:lpwstr>
  </property>
  <property fmtid="{D5CDD505-2E9C-101B-9397-08002B2CF9AE}" pid="3" name="KSOProductBuildVer">
    <vt:lpwstr>2052-11.1.0.12763</vt:lpwstr>
  </property>
</Properties>
</file>